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現況報告添付財務諸表\"/>
    </mc:Choice>
  </mc:AlternateContent>
  <bookViews>
    <workbookView xWindow="0" yWindow="0" windowWidth="28800" windowHeight="12480"/>
  </bookViews>
  <sheets>
    <sheet name="3-1" sheetId="45" r:id="rId1"/>
    <sheet name="3-2" sheetId="53" r:id="rId2"/>
    <sheet name="3-3社会" sheetId="50" r:id="rId3"/>
    <sheet name="3-3公益" sheetId="52" r:id="rId4"/>
    <sheet name="事" sheetId="44" r:id="rId5"/>
    <sheet name="松" sheetId="14" r:id="rId6"/>
    <sheet name="寿" sheetId="35" r:id="rId7"/>
    <sheet name="福" sheetId="10" r:id="rId8"/>
    <sheet name="大" sheetId="32" r:id="rId9"/>
    <sheet name="鏡" sheetId="12" r:id="rId10"/>
    <sheet name="ホ" sheetId="13" r:id="rId11"/>
    <sheet name="み" sheetId="26" r:id="rId12"/>
    <sheet name="泉" sheetId="16" r:id="rId13"/>
    <sheet name="梓" sheetId="42" r:id="rId14"/>
    <sheet name="鶴" sheetId="3" r:id="rId15"/>
    <sheet name="吹" sheetId="39" r:id="rId16"/>
    <sheet name="慈" sheetId="7" r:id="rId17"/>
    <sheet name="総" sheetId="25" r:id="rId18"/>
    <sheet name="地" sheetId="18" r:id="rId19"/>
    <sheet name="あ" sheetId="4" r:id="rId20"/>
    <sheet name="こ" sheetId="5" r:id="rId21"/>
    <sheet name="し" sheetId="2" r:id="rId22"/>
    <sheet name="ひ" sheetId="24" r:id="rId23"/>
    <sheet name="ま" sheetId="36" r:id="rId24"/>
    <sheet name="デ" sheetId="19" r:id="rId25"/>
    <sheet name="ワ明" sheetId="31" r:id="rId26"/>
    <sheet name="泉Ｇ" sheetId="17" r:id="rId27"/>
    <sheet name="希Ｇ" sheetId="21" r:id="rId28"/>
    <sheet name="サあ" sheetId="23" r:id="rId29"/>
    <sheet name="サゆ" sheetId="28" r:id="rId30"/>
    <sheet name="サあお" sheetId="40" r:id="rId31"/>
    <sheet name="サら" sheetId="8" r:id="rId32"/>
    <sheet name="サつ" sheetId="9" r:id="rId33"/>
    <sheet name="サお" sheetId="38" r:id="rId34"/>
    <sheet name="サう" sheetId="27" r:id="rId35"/>
    <sheet name="松居" sheetId="15" r:id="rId36"/>
    <sheet name="寿居" sheetId="34" r:id="rId37"/>
    <sheet name="福居" sheetId="11" r:id="rId38"/>
    <sheet name="大居" sheetId="33" r:id="rId39"/>
    <sheet name="まつ" sheetId="20" r:id="rId40"/>
    <sheet name="海" sheetId="37" r:id="rId41"/>
    <sheet name="診" sheetId="6" r:id="rId42"/>
    <sheet name="村" sheetId="29" r:id="rId43"/>
    <sheet name="庄" sheetId="46" r:id="rId44"/>
    <sheet name="置" sheetId="22" r:id="rId45"/>
    <sheet name="定" sheetId="30" r:id="rId46"/>
    <sheet name="認" sheetId="43" r:id="rId47"/>
    <sheet name="Sheet1" sheetId="1" r:id="rId48"/>
  </sheets>
  <definedNames>
    <definedName name="_xlnm.Print_Area" localSheetId="0">'3-1'!$A$1:$AF$58</definedName>
    <definedName name="_xlnm.Print_Area" localSheetId="19">あ!$A$1:$AF$58</definedName>
    <definedName name="_xlnm.Print_Area" localSheetId="20">こ!$A$1:$AF$58</definedName>
    <definedName name="_xlnm.Print_Area" localSheetId="28">サあ!$A$1:$AF$58</definedName>
    <definedName name="_xlnm.Print_Area" localSheetId="30">サあお!$A$1:$AF$58</definedName>
    <definedName name="_xlnm.Print_Area" localSheetId="34">サう!$A$1:$AF$58</definedName>
    <definedName name="_xlnm.Print_Area" localSheetId="33">サお!$A$1:$AF$58</definedName>
    <definedName name="_xlnm.Print_Area" localSheetId="32">サつ!$A$1:$AF$58</definedName>
    <definedName name="_xlnm.Print_Area" localSheetId="29">サゆ!$A$1:$AF$58</definedName>
    <definedName name="_xlnm.Print_Area" localSheetId="31">サら!$A$1:$AF$58</definedName>
    <definedName name="_xlnm.Print_Area" localSheetId="21">し!$A$1:$AF$58</definedName>
    <definedName name="_xlnm.Print_Area" localSheetId="24">デ!$A$1:$AF$58</definedName>
    <definedName name="_xlnm.Print_Area" localSheetId="22">ひ!$A$1:$AF$58</definedName>
    <definedName name="_xlnm.Print_Area" localSheetId="10">ホ!$A$1:$AF$58</definedName>
    <definedName name="_xlnm.Print_Area" localSheetId="23">ま!$A$1:$AF$58</definedName>
    <definedName name="_xlnm.Print_Area" localSheetId="39">まつ!$A$1:$AF$58</definedName>
    <definedName name="_xlnm.Print_Area" localSheetId="11">み!$A$1:$AF$58</definedName>
    <definedName name="_xlnm.Print_Area" localSheetId="25">ワ明!$A$1:$AF$58</definedName>
    <definedName name="_xlnm.Print_Area" localSheetId="13">梓!$A$1:$AF$58</definedName>
    <definedName name="_xlnm.Print_Area" localSheetId="40">海!$A$1:$AF$58</definedName>
    <definedName name="_xlnm.Print_Area" localSheetId="27">希Ｇ!$A$1:$AF$58</definedName>
    <definedName name="_xlnm.Print_Area" localSheetId="9">鏡!$A$1:$AF$58</definedName>
    <definedName name="_xlnm.Print_Area" localSheetId="4">事!$A$1:$AF$58</definedName>
    <definedName name="_xlnm.Print_Area" localSheetId="16">慈!$A$1:$AF$58</definedName>
    <definedName name="_xlnm.Print_Area" localSheetId="6">寿!$A$1:$AF$58</definedName>
    <definedName name="_xlnm.Print_Area" localSheetId="36">寿居!$A$1:$AF$58</definedName>
    <definedName name="_xlnm.Print_Area" localSheetId="43">庄!$A$1:$AF$58</definedName>
    <definedName name="_xlnm.Print_Area" localSheetId="5">松!$A$1:$AF$58</definedName>
    <definedName name="_xlnm.Print_Area" localSheetId="35">松居!$A$1:$AF$58</definedName>
    <definedName name="_xlnm.Print_Area" localSheetId="41">診!$A$1:$AF$58</definedName>
    <definedName name="_xlnm.Print_Area" localSheetId="15">吹!$A$1:$AF$58</definedName>
    <definedName name="_xlnm.Print_Area" localSheetId="12">泉!$A$1:$AF$58</definedName>
    <definedName name="_xlnm.Print_Area" localSheetId="26">泉Ｇ!$A$1:$AF$58</definedName>
    <definedName name="_xlnm.Print_Area" localSheetId="17">総!$A$1:$AF$58</definedName>
    <definedName name="_xlnm.Print_Area" localSheetId="42">村!$A$1:$AF$58</definedName>
    <definedName name="_xlnm.Print_Area" localSheetId="8">大!$A$1:$AF$58</definedName>
    <definedName name="_xlnm.Print_Area" localSheetId="38">大居!$A$1:$AF$58</definedName>
    <definedName name="_xlnm.Print_Area" localSheetId="18">地!$A$1:$AF$58</definedName>
    <definedName name="_xlnm.Print_Area" localSheetId="44">置!$A$1:$AF$58</definedName>
    <definedName name="_xlnm.Print_Area" localSheetId="14">鶴!$A$1:$AF$58</definedName>
    <definedName name="_xlnm.Print_Area" localSheetId="45">定!$A$1:$AF$58</definedName>
    <definedName name="_xlnm.Print_Area" localSheetId="46">認!$A$1:$AF$58</definedName>
    <definedName name="_xlnm.Print_Area" localSheetId="7">福!$A$1:$AF$58</definedName>
    <definedName name="_xlnm.Print_Area" localSheetId="37">福居!$A$1:$AF$58</definedName>
    <definedName name="_xlnm.Print_Titles" localSheetId="3">'3-3公益'!$A:$A</definedName>
    <definedName name="_xlnm.Print_Titles" localSheetId="2">'3-3社会'!$A:$A</definedName>
    <definedName name="科目" localSheetId="0">#REF!</definedName>
    <definedName name="科目" localSheetId="19">#REF!</definedName>
    <definedName name="科目" localSheetId="28">#REF!</definedName>
    <definedName name="科目" localSheetId="30">#REF!</definedName>
    <definedName name="科目" localSheetId="34">#REF!</definedName>
    <definedName name="科目" localSheetId="33">#REF!</definedName>
    <definedName name="科目" localSheetId="32">#REF!</definedName>
    <definedName name="科目" localSheetId="29">#REF!</definedName>
    <definedName name="科目" localSheetId="31">#REF!</definedName>
    <definedName name="科目" localSheetId="24">#REF!</definedName>
    <definedName name="科目" localSheetId="22">#REF!</definedName>
    <definedName name="科目" localSheetId="10">#REF!</definedName>
    <definedName name="科目" localSheetId="23">#REF!</definedName>
    <definedName name="科目" localSheetId="39">#REF!</definedName>
    <definedName name="科目" localSheetId="11">#REF!</definedName>
    <definedName name="科目" localSheetId="25">#REF!</definedName>
    <definedName name="科目" localSheetId="13">#REF!</definedName>
    <definedName name="科目" localSheetId="40">#REF!</definedName>
    <definedName name="科目" localSheetId="27">#REF!</definedName>
    <definedName name="科目" localSheetId="9">#REF!</definedName>
    <definedName name="科目" localSheetId="4">#REF!</definedName>
    <definedName name="科目" localSheetId="16">#REF!</definedName>
    <definedName name="科目" localSheetId="6">#REF!</definedName>
    <definedName name="科目" localSheetId="36">#REF!</definedName>
    <definedName name="科目" localSheetId="43">#REF!</definedName>
    <definedName name="科目" localSheetId="5">#REF!</definedName>
    <definedName name="科目" localSheetId="35">#REF!</definedName>
    <definedName name="科目" localSheetId="41">#REF!</definedName>
    <definedName name="科目" localSheetId="15">#REF!</definedName>
    <definedName name="科目" localSheetId="12">#REF!</definedName>
    <definedName name="科目" localSheetId="26">#REF!</definedName>
    <definedName name="科目" localSheetId="17">#REF!</definedName>
    <definedName name="科目" localSheetId="42">#REF!</definedName>
    <definedName name="科目" localSheetId="8">#REF!</definedName>
    <definedName name="科目" localSheetId="38">#REF!</definedName>
    <definedName name="科目" localSheetId="18">#REF!</definedName>
    <definedName name="科目" localSheetId="44">#REF!</definedName>
    <definedName name="科目" localSheetId="14">#REF!</definedName>
    <definedName name="科目" localSheetId="45">#REF!</definedName>
    <definedName name="科目" localSheetId="46">#REF!</definedName>
    <definedName name="科目" localSheetId="7">#REF!</definedName>
    <definedName name="科目" localSheetId="37">#REF!</definedName>
    <definedName name="科目">#REF!</definedName>
    <definedName name="業者" localSheetId="0">#REF!</definedName>
    <definedName name="業者" localSheetId="19">#REF!</definedName>
    <definedName name="業者" localSheetId="28">#REF!</definedName>
    <definedName name="業者" localSheetId="30">#REF!</definedName>
    <definedName name="業者" localSheetId="34">#REF!</definedName>
    <definedName name="業者" localSheetId="33">#REF!</definedName>
    <definedName name="業者" localSheetId="32">#REF!</definedName>
    <definedName name="業者" localSheetId="29">#REF!</definedName>
    <definedName name="業者" localSheetId="31">#REF!</definedName>
    <definedName name="業者" localSheetId="21">#REF!</definedName>
    <definedName name="業者" localSheetId="24">#REF!</definedName>
    <definedName name="業者" localSheetId="22">#REF!</definedName>
    <definedName name="業者" localSheetId="10">#REF!</definedName>
    <definedName name="業者" localSheetId="23">#REF!</definedName>
    <definedName name="業者" localSheetId="39">#REF!</definedName>
    <definedName name="業者" localSheetId="11">#REF!</definedName>
    <definedName name="業者" localSheetId="25">#REF!</definedName>
    <definedName name="業者" localSheetId="13">#REF!</definedName>
    <definedName name="業者" localSheetId="40">#REF!</definedName>
    <definedName name="業者" localSheetId="27">#REF!</definedName>
    <definedName name="業者" localSheetId="9">#REF!</definedName>
    <definedName name="業者" localSheetId="4">#REF!</definedName>
    <definedName name="業者" localSheetId="16">#REF!</definedName>
    <definedName name="業者" localSheetId="6">#REF!</definedName>
    <definedName name="業者" localSheetId="36">#REF!</definedName>
    <definedName name="業者" localSheetId="43">#REF!</definedName>
    <definedName name="業者" localSheetId="5">#REF!</definedName>
    <definedName name="業者" localSheetId="35">#REF!</definedName>
    <definedName name="業者" localSheetId="41">#REF!</definedName>
    <definedName name="業者" localSheetId="15">#REF!</definedName>
    <definedName name="業者" localSheetId="12">#REF!</definedName>
    <definedName name="業者" localSheetId="26">#REF!</definedName>
    <definedName name="業者" localSheetId="17">#REF!</definedName>
    <definedName name="業者" localSheetId="42">#REF!</definedName>
    <definedName name="業者" localSheetId="8">#REF!</definedName>
    <definedName name="業者" localSheetId="38">#REF!</definedName>
    <definedName name="業者" localSheetId="18">#REF!</definedName>
    <definedName name="業者" localSheetId="44">#REF!</definedName>
    <definedName name="業者" localSheetId="14">#REF!</definedName>
    <definedName name="業者" localSheetId="45">#REF!</definedName>
    <definedName name="業者" localSheetId="46">#REF!</definedName>
    <definedName name="業者" localSheetId="7">#REF!</definedName>
    <definedName name="業者" localSheetId="37">#REF!</definedName>
    <definedName name="業者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6" i="46" l="1"/>
  <c r="AD55" i="46"/>
  <c r="N55" i="46"/>
  <c r="AD54" i="46"/>
  <c r="N54" i="46"/>
  <c r="AD53" i="46"/>
  <c r="N53" i="46"/>
  <c r="AD52" i="46"/>
  <c r="N52" i="46"/>
  <c r="AD51" i="46"/>
  <c r="AD50" i="46" s="1"/>
  <c r="N51" i="46"/>
  <c r="X50" i="46"/>
  <c r="N50" i="46"/>
  <c r="AD49" i="46"/>
  <c r="N49" i="46"/>
  <c r="AD48" i="46"/>
  <c r="N48" i="46"/>
  <c r="AD47" i="46"/>
  <c r="N47" i="46"/>
  <c r="X46" i="46"/>
  <c r="N46" i="46"/>
  <c r="AD45" i="46"/>
  <c r="AD44" i="46" s="1"/>
  <c r="N45" i="46"/>
  <c r="X44" i="46"/>
  <c r="N44" i="46"/>
  <c r="AD43" i="46"/>
  <c r="AD42" i="46" s="1"/>
  <c r="N43" i="46"/>
  <c r="X42" i="46"/>
  <c r="N42" i="46"/>
  <c r="N41" i="46"/>
  <c r="N40" i="46"/>
  <c r="N39" i="46"/>
  <c r="AD38" i="46"/>
  <c r="N38" i="46"/>
  <c r="AD37" i="46"/>
  <c r="N37" i="46"/>
  <c r="AD36" i="46"/>
  <c r="H36" i="46"/>
  <c r="AD35" i="46"/>
  <c r="N35" i="46"/>
  <c r="AD34" i="46"/>
  <c r="N34" i="46"/>
  <c r="AD33" i="46"/>
  <c r="N33" i="46"/>
  <c r="AD32" i="46"/>
  <c r="H32" i="46"/>
  <c r="AD31" i="46"/>
  <c r="H31" i="46"/>
  <c r="AD30" i="46"/>
  <c r="N30" i="46"/>
  <c r="X29" i="46"/>
  <c r="N29" i="46"/>
  <c r="AD28" i="46"/>
  <c r="N28" i="46"/>
  <c r="AD27" i="46"/>
  <c r="N27" i="46"/>
  <c r="AD26" i="46"/>
  <c r="N26" i="46"/>
  <c r="AD25" i="46"/>
  <c r="N25" i="46"/>
  <c r="AD24" i="46"/>
  <c r="N24" i="46"/>
  <c r="AD23" i="46"/>
  <c r="N23" i="46"/>
  <c r="AD22" i="46"/>
  <c r="N22" i="46"/>
  <c r="AD21" i="46"/>
  <c r="N21" i="46"/>
  <c r="AD20" i="46"/>
  <c r="N20" i="46"/>
  <c r="AD19" i="46"/>
  <c r="N19" i="46"/>
  <c r="AD18" i="46"/>
  <c r="N18" i="46"/>
  <c r="AD17" i="46"/>
  <c r="N17" i="46"/>
  <c r="AD16" i="46"/>
  <c r="N16" i="46"/>
  <c r="AD15" i="46"/>
  <c r="N15" i="46"/>
  <c r="AD14" i="46"/>
  <c r="N14" i="46"/>
  <c r="AD13" i="46"/>
  <c r="N13" i="46"/>
  <c r="AD12" i="46"/>
  <c r="N12" i="46"/>
  <c r="X11" i="46"/>
  <c r="X39" i="46" s="1"/>
  <c r="H11" i="46"/>
  <c r="H57" i="46" s="1"/>
  <c r="N32" i="46" l="1"/>
  <c r="AD46" i="46"/>
  <c r="AD56" i="46" s="1"/>
  <c r="AD29" i="46"/>
  <c r="N36" i="46"/>
  <c r="N31" i="46" s="1"/>
  <c r="X56" i="46"/>
  <c r="X57" i="46" s="1"/>
  <c r="AD11" i="46"/>
  <c r="N11" i="46"/>
  <c r="N56" i="45"/>
  <c r="AD55" i="45"/>
  <c r="N55" i="45"/>
  <c r="AD54" i="45"/>
  <c r="N54" i="45"/>
  <c r="AD53" i="45"/>
  <c r="N53" i="45"/>
  <c r="AD52" i="45"/>
  <c r="N52" i="45"/>
  <c r="AD51" i="45"/>
  <c r="AD50" i="45" s="1"/>
  <c r="N51" i="45"/>
  <c r="X50" i="45"/>
  <c r="N50" i="45"/>
  <c r="AD49" i="45"/>
  <c r="N49" i="45"/>
  <c r="AD48" i="45"/>
  <c r="N48" i="45"/>
  <c r="AD47" i="45"/>
  <c r="N47" i="45"/>
  <c r="X46" i="45"/>
  <c r="N46" i="45"/>
  <c r="AD45" i="45"/>
  <c r="AD44" i="45" s="1"/>
  <c r="N45" i="45"/>
  <c r="X44" i="45"/>
  <c r="N44" i="45"/>
  <c r="AD43" i="45"/>
  <c r="AD42" i="45" s="1"/>
  <c r="N43" i="45"/>
  <c r="X42" i="45"/>
  <c r="N42" i="45"/>
  <c r="N41" i="45"/>
  <c r="N40" i="45"/>
  <c r="N39" i="45"/>
  <c r="AD38" i="45"/>
  <c r="N38" i="45"/>
  <c r="AD37" i="45"/>
  <c r="N37" i="45"/>
  <c r="AD36" i="45"/>
  <c r="H36" i="45"/>
  <c r="AD35" i="45"/>
  <c r="N35" i="45"/>
  <c r="AD34" i="45"/>
  <c r="N34" i="45"/>
  <c r="AD33" i="45"/>
  <c r="N33" i="45"/>
  <c r="AD32" i="45"/>
  <c r="H32" i="45"/>
  <c r="AD31" i="45"/>
  <c r="AD30" i="45"/>
  <c r="N30" i="45"/>
  <c r="X29" i="45"/>
  <c r="N29" i="45"/>
  <c r="AD28" i="45"/>
  <c r="N28" i="45"/>
  <c r="AD27" i="45"/>
  <c r="N27" i="45"/>
  <c r="AD26" i="45"/>
  <c r="N26" i="45"/>
  <c r="AD25" i="45"/>
  <c r="N25" i="45"/>
  <c r="AD24" i="45"/>
  <c r="N24" i="45"/>
  <c r="AD23" i="45"/>
  <c r="N23" i="45"/>
  <c r="AD22" i="45"/>
  <c r="N22" i="45"/>
  <c r="AD21" i="45"/>
  <c r="N21" i="45"/>
  <c r="AD20" i="45"/>
  <c r="N20" i="45"/>
  <c r="AD19" i="45"/>
  <c r="N19" i="45"/>
  <c r="AD18" i="45"/>
  <c r="N18" i="45"/>
  <c r="AD17" i="45"/>
  <c r="N17" i="45"/>
  <c r="AD16" i="45"/>
  <c r="N16" i="45"/>
  <c r="AD15" i="45"/>
  <c r="N15" i="45"/>
  <c r="AD14" i="45"/>
  <c r="N14" i="45"/>
  <c r="AD13" i="45"/>
  <c r="N13" i="45"/>
  <c r="AD12" i="45"/>
  <c r="N12" i="45"/>
  <c r="X11" i="45"/>
  <c r="X39" i="45" s="1"/>
  <c r="H11" i="45"/>
  <c r="AD46" i="45" l="1"/>
  <c r="AD56" i="45" s="1"/>
  <c r="AD39" i="46"/>
  <c r="AD57" i="46" s="1"/>
  <c r="AD11" i="45"/>
  <c r="AD29" i="45"/>
  <c r="AD39" i="45" s="1"/>
  <c r="N32" i="45"/>
  <c r="N57" i="46"/>
  <c r="X56" i="45"/>
  <c r="X57" i="45" s="1"/>
  <c r="H31" i="45"/>
  <c r="H57" i="45" s="1"/>
  <c r="N36" i="45"/>
  <c r="N11" i="45"/>
  <c r="N56" i="44"/>
  <c r="AD55" i="44"/>
  <c r="N55" i="44"/>
  <c r="AD54" i="44"/>
  <c r="N54" i="44"/>
  <c r="AD53" i="44"/>
  <c r="N53" i="44"/>
  <c r="AD52" i="44"/>
  <c r="N52" i="44"/>
  <c r="AD51" i="44"/>
  <c r="AD50" i="44" s="1"/>
  <c r="N51" i="44"/>
  <c r="X50" i="44"/>
  <c r="N50" i="44"/>
  <c r="AD49" i="44"/>
  <c r="N49" i="44"/>
  <c r="AD48" i="44"/>
  <c r="N48" i="44"/>
  <c r="AD47" i="44"/>
  <c r="N47" i="44"/>
  <c r="X46" i="44"/>
  <c r="N46" i="44"/>
  <c r="AD45" i="44"/>
  <c r="AD44" i="44" s="1"/>
  <c r="N45" i="44"/>
  <c r="X44" i="44"/>
  <c r="N44" i="44"/>
  <c r="AD43" i="44"/>
  <c r="AD42" i="44" s="1"/>
  <c r="N43" i="44"/>
  <c r="X42" i="44"/>
  <c r="N42" i="44"/>
  <c r="N41" i="44"/>
  <c r="N40" i="44"/>
  <c r="N39" i="44"/>
  <c r="AD38" i="44"/>
  <c r="N38" i="44"/>
  <c r="AD37" i="44"/>
  <c r="N37" i="44"/>
  <c r="AD36" i="44"/>
  <c r="H36" i="44"/>
  <c r="AD35" i="44"/>
  <c r="N35" i="44"/>
  <c r="AD34" i="44"/>
  <c r="N34" i="44"/>
  <c r="AD33" i="44"/>
  <c r="N33" i="44"/>
  <c r="AD32" i="44"/>
  <c r="H32" i="44"/>
  <c r="AD31" i="44"/>
  <c r="AD30" i="44"/>
  <c r="N30" i="44"/>
  <c r="X29" i="44"/>
  <c r="N29" i="44"/>
  <c r="AD28" i="44"/>
  <c r="N28" i="44"/>
  <c r="AD27" i="44"/>
  <c r="N27" i="44"/>
  <c r="AD26" i="44"/>
  <c r="N26" i="44"/>
  <c r="AD25" i="44"/>
  <c r="N25" i="44"/>
  <c r="AD24" i="44"/>
  <c r="N24" i="44"/>
  <c r="AD23" i="44"/>
  <c r="N23" i="44"/>
  <c r="AD22" i="44"/>
  <c r="N22" i="44"/>
  <c r="AD21" i="44"/>
  <c r="N21" i="44"/>
  <c r="AD20" i="44"/>
  <c r="N20" i="44"/>
  <c r="AD19" i="44"/>
  <c r="N19" i="44"/>
  <c r="AD18" i="44"/>
  <c r="N18" i="44"/>
  <c r="AD17" i="44"/>
  <c r="N17" i="44"/>
  <c r="AD16" i="44"/>
  <c r="N16" i="44"/>
  <c r="AD15" i="44"/>
  <c r="N15" i="44"/>
  <c r="AD14" i="44"/>
  <c r="N14" i="44"/>
  <c r="AD13" i="44"/>
  <c r="N13" i="44"/>
  <c r="AD12" i="44"/>
  <c r="N12" i="44"/>
  <c r="X11" i="44"/>
  <c r="X39" i="44" s="1"/>
  <c r="H11" i="44"/>
  <c r="N31" i="45" l="1"/>
  <c r="AD59" i="46"/>
  <c r="N32" i="44"/>
  <c r="AD57" i="45"/>
  <c r="N57" i="45"/>
  <c r="AD46" i="44"/>
  <c r="AD56" i="44" s="1"/>
  <c r="AD11" i="44"/>
  <c r="H31" i="44"/>
  <c r="H57" i="44" s="1"/>
  <c r="N36" i="44"/>
  <c r="X56" i="44"/>
  <c r="X57" i="44" s="1"/>
  <c r="AD29" i="44"/>
  <c r="N11" i="44"/>
  <c r="N56" i="43"/>
  <c r="AD55" i="43"/>
  <c r="N55" i="43"/>
  <c r="AD54" i="43"/>
  <c r="N54" i="43"/>
  <c r="AD53" i="43"/>
  <c r="N53" i="43"/>
  <c r="AD52" i="43"/>
  <c r="N52" i="43"/>
  <c r="AD51" i="43"/>
  <c r="AD50" i="43" s="1"/>
  <c r="N51" i="43"/>
  <c r="X50" i="43"/>
  <c r="N50" i="43"/>
  <c r="AD49" i="43"/>
  <c r="N49" i="43"/>
  <c r="AD48" i="43"/>
  <c r="N48" i="43"/>
  <c r="AD47" i="43"/>
  <c r="N47" i="43"/>
  <c r="X46" i="43"/>
  <c r="N46" i="43"/>
  <c r="AD45" i="43"/>
  <c r="AD44" i="43" s="1"/>
  <c r="N45" i="43"/>
  <c r="X44" i="43"/>
  <c r="N44" i="43"/>
  <c r="AD43" i="43"/>
  <c r="N43" i="43"/>
  <c r="AD42" i="43"/>
  <c r="X42" i="43"/>
  <c r="N42" i="43"/>
  <c r="N41" i="43"/>
  <c r="N40" i="43"/>
  <c r="N39" i="43"/>
  <c r="AD38" i="43"/>
  <c r="N38" i="43"/>
  <c r="AD37" i="43"/>
  <c r="N37" i="43"/>
  <c r="AD36" i="43"/>
  <c r="H36" i="43"/>
  <c r="AD35" i="43"/>
  <c r="N35" i="43"/>
  <c r="AD34" i="43"/>
  <c r="N34" i="43"/>
  <c r="AD33" i="43"/>
  <c r="N33" i="43"/>
  <c r="AD32" i="43"/>
  <c r="H32" i="43"/>
  <c r="H31" i="43" s="1"/>
  <c r="AD31" i="43"/>
  <c r="AD29" i="43" s="1"/>
  <c r="AD30" i="43"/>
  <c r="N30" i="43"/>
  <c r="X29" i="43"/>
  <c r="N29" i="43"/>
  <c r="AD28" i="43"/>
  <c r="N28" i="43"/>
  <c r="AD27" i="43"/>
  <c r="N27" i="43"/>
  <c r="AD26" i="43"/>
  <c r="N26" i="43"/>
  <c r="AD25" i="43"/>
  <c r="N25" i="43"/>
  <c r="AD24" i="43"/>
  <c r="N24" i="43"/>
  <c r="AD23" i="43"/>
  <c r="N23" i="43"/>
  <c r="AD22" i="43"/>
  <c r="N22" i="43"/>
  <c r="AD21" i="43"/>
  <c r="N21" i="43"/>
  <c r="AD20" i="43"/>
  <c r="N20" i="43"/>
  <c r="AD19" i="43"/>
  <c r="N19" i="43"/>
  <c r="AD18" i="43"/>
  <c r="N18" i="43"/>
  <c r="AD17" i="43"/>
  <c r="N17" i="43"/>
  <c r="AD16" i="43"/>
  <c r="N16" i="43"/>
  <c r="AD15" i="43"/>
  <c r="N15" i="43"/>
  <c r="AD14" i="43"/>
  <c r="N14" i="43"/>
  <c r="AD13" i="43"/>
  <c r="N13" i="43"/>
  <c r="AD12" i="43"/>
  <c r="N12" i="43"/>
  <c r="X11" i="43"/>
  <c r="X39" i="43" s="1"/>
  <c r="H11" i="43"/>
  <c r="N32" i="43" l="1"/>
  <c r="X56" i="43"/>
  <c r="X57" i="43" s="1"/>
  <c r="AD39" i="44"/>
  <c r="AD57" i="44" s="1"/>
  <c r="AD11" i="43"/>
  <c r="AD39" i="43" s="1"/>
  <c r="N31" i="44"/>
  <c r="N57" i="44" s="1"/>
  <c r="N36" i="43"/>
  <c r="AD46" i="43"/>
  <c r="AD56" i="43" s="1"/>
  <c r="AD59" i="45"/>
  <c r="N11" i="43"/>
  <c r="N31" i="43"/>
  <c r="H57" i="43"/>
  <c r="N56" i="42"/>
  <c r="AD55" i="42"/>
  <c r="N55" i="42"/>
  <c r="AD54" i="42"/>
  <c r="N54" i="42"/>
  <c r="AD53" i="42"/>
  <c r="N53" i="42"/>
  <c r="AD52" i="42"/>
  <c r="N52" i="42"/>
  <c r="AD51" i="42"/>
  <c r="AD50" i="42" s="1"/>
  <c r="N51" i="42"/>
  <c r="X50" i="42"/>
  <c r="N50" i="42"/>
  <c r="AD49" i="42"/>
  <c r="N49" i="42"/>
  <c r="AD48" i="42"/>
  <c r="N48" i="42"/>
  <c r="AD47" i="42"/>
  <c r="N47" i="42"/>
  <c r="X46" i="42"/>
  <c r="N46" i="42"/>
  <c r="AD45" i="42"/>
  <c r="AD44" i="42" s="1"/>
  <c r="N45" i="42"/>
  <c r="X44" i="42"/>
  <c r="N44" i="42"/>
  <c r="AD43" i="42"/>
  <c r="AD42" i="42" s="1"/>
  <c r="N43" i="42"/>
  <c r="X42" i="42"/>
  <c r="X56" i="42" s="1"/>
  <c r="N42" i="42"/>
  <c r="N41" i="42"/>
  <c r="N40" i="42"/>
  <c r="N39" i="42"/>
  <c r="AD38" i="42"/>
  <c r="N38" i="42"/>
  <c r="AD37" i="42"/>
  <c r="N37" i="42"/>
  <c r="AD36" i="42"/>
  <c r="H36" i="42"/>
  <c r="AD35" i="42"/>
  <c r="N35" i="42"/>
  <c r="AD34" i="42"/>
  <c r="N34" i="42"/>
  <c r="AD33" i="42"/>
  <c r="N33" i="42"/>
  <c r="AD32" i="42"/>
  <c r="H32" i="42"/>
  <c r="H31" i="42" s="1"/>
  <c r="AD31" i="42"/>
  <c r="AD30" i="42"/>
  <c r="N30" i="42"/>
  <c r="X29" i="42"/>
  <c r="N29" i="42"/>
  <c r="AD28" i="42"/>
  <c r="N28" i="42"/>
  <c r="AD27" i="42"/>
  <c r="N27" i="42"/>
  <c r="AD26" i="42"/>
  <c r="N26" i="42"/>
  <c r="AD25" i="42"/>
  <c r="N25" i="42"/>
  <c r="AD24" i="42"/>
  <c r="N24" i="42"/>
  <c r="AD23" i="42"/>
  <c r="N23" i="42"/>
  <c r="AD22" i="42"/>
  <c r="N22" i="42"/>
  <c r="AD21" i="42"/>
  <c r="N21" i="42"/>
  <c r="AD20" i="42"/>
  <c r="N20" i="42"/>
  <c r="AD19" i="42"/>
  <c r="N19" i="42"/>
  <c r="AD18" i="42"/>
  <c r="N18" i="42"/>
  <c r="AD17" i="42"/>
  <c r="N17" i="42"/>
  <c r="AD16" i="42"/>
  <c r="N16" i="42"/>
  <c r="AD15" i="42"/>
  <c r="N15" i="42"/>
  <c r="AD14" i="42"/>
  <c r="N14" i="42"/>
  <c r="AD13" i="42"/>
  <c r="N13" i="42"/>
  <c r="AD12" i="42"/>
  <c r="N12" i="42"/>
  <c r="X11" i="42"/>
  <c r="X39" i="42" s="1"/>
  <c r="H11" i="42"/>
  <c r="AD46" i="42" l="1"/>
  <c r="AD56" i="42" s="1"/>
  <c r="N32" i="42"/>
  <c r="AD57" i="43"/>
  <c r="N57" i="43"/>
  <c r="N11" i="42"/>
  <c r="AD59" i="44"/>
  <c r="AD29" i="42"/>
  <c r="H57" i="42"/>
  <c r="N36" i="42"/>
  <c r="AD11" i="42"/>
  <c r="X57" i="42"/>
  <c r="N56" i="40"/>
  <c r="AD55" i="40"/>
  <c r="N55" i="40"/>
  <c r="AD54" i="40"/>
  <c r="N54" i="40"/>
  <c r="AD53" i="40"/>
  <c r="N53" i="40"/>
  <c r="AD52" i="40"/>
  <c r="N52" i="40"/>
  <c r="AD51" i="40"/>
  <c r="AD50" i="40" s="1"/>
  <c r="N51" i="40"/>
  <c r="X50" i="40"/>
  <c r="N50" i="40"/>
  <c r="AD49" i="40"/>
  <c r="N49" i="40"/>
  <c r="AD48" i="40"/>
  <c r="N48" i="40"/>
  <c r="AD47" i="40"/>
  <c r="N47" i="40"/>
  <c r="AD46" i="40"/>
  <c r="X46" i="40"/>
  <c r="N46" i="40"/>
  <c r="AD45" i="40"/>
  <c r="AD44" i="40" s="1"/>
  <c r="N45" i="40"/>
  <c r="X44" i="40"/>
  <c r="N44" i="40"/>
  <c r="AD43" i="40"/>
  <c r="AD42" i="40" s="1"/>
  <c r="N43" i="40"/>
  <c r="X42" i="40"/>
  <c r="N42" i="40"/>
  <c r="N41" i="40"/>
  <c r="N40" i="40"/>
  <c r="N39" i="40"/>
  <c r="AD38" i="40"/>
  <c r="N38" i="40"/>
  <c r="AD37" i="40"/>
  <c r="N37" i="40"/>
  <c r="AD36" i="40"/>
  <c r="H36" i="40"/>
  <c r="AD35" i="40"/>
  <c r="N35" i="40"/>
  <c r="AD34" i="40"/>
  <c r="N34" i="40"/>
  <c r="AD33" i="40"/>
  <c r="N33" i="40"/>
  <c r="AD32" i="40"/>
  <c r="N32" i="40"/>
  <c r="H32" i="40"/>
  <c r="AD31" i="40"/>
  <c r="AD30" i="40"/>
  <c r="N30" i="40"/>
  <c r="X29" i="40"/>
  <c r="N29" i="40"/>
  <c r="AD28" i="40"/>
  <c r="N28" i="40"/>
  <c r="AD27" i="40"/>
  <c r="N27" i="40"/>
  <c r="AD26" i="40"/>
  <c r="N26" i="40"/>
  <c r="AD25" i="40"/>
  <c r="N25" i="40"/>
  <c r="AD24" i="40"/>
  <c r="N24" i="40"/>
  <c r="AD23" i="40"/>
  <c r="N23" i="40"/>
  <c r="AD22" i="40"/>
  <c r="N22" i="40"/>
  <c r="AD21" i="40"/>
  <c r="N21" i="40"/>
  <c r="AD20" i="40"/>
  <c r="N20" i="40"/>
  <c r="AD19" i="40"/>
  <c r="N19" i="40"/>
  <c r="AD18" i="40"/>
  <c r="N18" i="40"/>
  <c r="AD17" i="40"/>
  <c r="N17" i="40"/>
  <c r="AD16" i="40"/>
  <c r="N16" i="40"/>
  <c r="AD15" i="40"/>
  <c r="N15" i="40"/>
  <c r="AD14" i="40"/>
  <c r="N14" i="40"/>
  <c r="AD13" i="40"/>
  <c r="N13" i="40"/>
  <c r="AD12" i="40"/>
  <c r="AD11" i="40" s="1"/>
  <c r="N12" i="40"/>
  <c r="X11" i="40"/>
  <c r="H11" i="40"/>
  <c r="AD59" i="43" l="1"/>
  <c r="N31" i="42"/>
  <c r="N57" i="42" s="1"/>
  <c r="X39" i="40"/>
  <c r="X56" i="40"/>
  <c r="AD29" i="40"/>
  <c r="AD39" i="40" s="1"/>
  <c r="AD39" i="42"/>
  <c r="AD57" i="42" s="1"/>
  <c r="AD59" i="42" s="1"/>
  <c r="N36" i="40"/>
  <c r="N31" i="40" s="1"/>
  <c r="H31" i="40"/>
  <c r="H57" i="40" s="1"/>
  <c r="N11" i="40"/>
  <c r="AD56" i="40"/>
  <c r="X57" i="40" l="1"/>
  <c r="AD57" i="40"/>
  <c r="N57" i="40"/>
  <c r="AD59" i="40" s="1"/>
  <c r="N56" i="39" l="1"/>
  <c r="AD55" i="39"/>
  <c r="N55" i="39"/>
  <c r="AD54" i="39"/>
  <c r="N54" i="39"/>
  <c r="AD53" i="39"/>
  <c r="N53" i="39"/>
  <c r="AD52" i="39"/>
  <c r="N52" i="39"/>
  <c r="AD51" i="39"/>
  <c r="AD50" i="39" s="1"/>
  <c r="N51" i="39"/>
  <c r="X50" i="39"/>
  <c r="N50" i="39"/>
  <c r="AD49" i="39"/>
  <c r="N49" i="39"/>
  <c r="AD48" i="39"/>
  <c r="N48" i="39"/>
  <c r="AD47" i="39"/>
  <c r="N47" i="39"/>
  <c r="X46" i="39"/>
  <c r="N46" i="39"/>
  <c r="AD45" i="39"/>
  <c r="AD44" i="39" s="1"/>
  <c r="N45" i="39"/>
  <c r="X44" i="39"/>
  <c r="N44" i="39"/>
  <c r="AD43" i="39"/>
  <c r="AD42" i="39" s="1"/>
  <c r="N43" i="39"/>
  <c r="X42" i="39"/>
  <c r="N42" i="39"/>
  <c r="N41" i="39"/>
  <c r="N40" i="39"/>
  <c r="N39" i="39"/>
  <c r="AD38" i="39"/>
  <c r="N38" i="39"/>
  <c r="AD37" i="39"/>
  <c r="N37" i="39"/>
  <c r="AD36" i="39"/>
  <c r="H36" i="39"/>
  <c r="AD35" i="39"/>
  <c r="N35" i="39"/>
  <c r="AD34" i="39"/>
  <c r="N34" i="39"/>
  <c r="AD33" i="39"/>
  <c r="N33" i="39"/>
  <c r="AD32" i="39"/>
  <c r="H32" i="39"/>
  <c r="AD31" i="39"/>
  <c r="AD30" i="39"/>
  <c r="N30" i="39"/>
  <c r="X29" i="39"/>
  <c r="N29" i="39"/>
  <c r="AD28" i="39"/>
  <c r="N28" i="39"/>
  <c r="AD27" i="39"/>
  <c r="N27" i="39"/>
  <c r="AD26" i="39"/>
  <c r="N26" i="39"/>
  <c r="AD25" i="39"/>
  <c r="N25" i="39"/>
  <c r="AD24" i="39"/>
  <c r="N24" i="39"/>
  <c r="AD23" i="39"/>
  <c r="N23" i="39"/>
  <c r="AD22" i="39"/>
  <c r="N22" i="39"/>
  <c r="AD21" i="39"/>
  <c r="N21" i="39"/>
  <c r="AD20" i="39"/>
  <c r="N20" i="39"/>
  <c r="AD19" i="39"/>
  <c r="N19" i="39"/>
  <c r="AD18" i="39"/>
  <c r="N18" i="39"/>
  <c r="AD17" i="39"/>
  <c r="N17" i="39"/>
  <c r="AD16" i="39"/>
  <c r="N16" i="39"/>
  <c r="AD15" i="39"/>
  <c r="N15" i="39"/>
  <c r="AD14" i="39"/>
  <c r="N14" i="39"/>
  <c r="AD13" i="39"/>
  <c r="N13" i="39"/>
  <c r="AD12" i="39"/>
  <c r="N12" i="39"/>
  <c r="X11" i="39"/>
  <c r="H11" i="39"/>
  <c r="AD11" i="39" l="1"/>
  <c r="N32" i="39"/>
  <c r="AD29" i="39"/>
  <c r="AD39" i="39" s="1"/>
  <c r="N11" i="39"/>
  <c r="H31" i="39"/>
  <c r="H57" i="39" s="1"/>
  <c r="X39" i="39"/>
  <c r="N36" i="39"/>
  <c r="N31" i="39" s="1"/>
  <c r="N57" i="39" s="1"/>
  <c r="X56" i="39"/>
  <c r="AD46" i="39"/>
  <c r="AD56" i="39" s="1"/>
  <c r="N56" i="38"/>
  <c r="AD55" i="38"/>
  <c r="N55" i="38"/>
  <c r="AD54" i="38"/>
  <c r="N54" i="38"/>
  <c r="AD53" i="38"/>
  <c r="N53" i="38"/>
  <c r="AD52" i="38"/>
  <c r="N52" i="38"/>
  <c r="AD51" i="38"/>
  <c r="AD50" i="38" s="1"/>
  <c r="N51" i="38"/>
  <c r="X50" i="38"/>
  <c r="N50" i="38"/>
  <c r="AD49" i="38"/>
  <c r="N49" i="38"/>
  <c r="AD48" i="38"/>
  <c r="N48" i="38"/>
  <c r="AD47" i="38"/>
  <c r="AD46" i="38" s="1"/>
  <c r="N47" i="38"/>
  <c r="X46" i="38"/>
  <c r="N46" i="38"/>
  <c r="AD45" i="38"/>
  <c r="AD44" i="38" s="1"/>
  <c r="N45" i="38"/>
  <c r="X44" i="38"/>
  <c r="N44" i="38"/>
  <c r="AD43" i="38"/>
  <c r="AD42" i="38" s="1"/>
  <c r="N43" i="38"/>
  <c r="X42" i="38"/>
  <c r="N42" i="38"/>
  <c r="N41" i="38"/>
  <c r="N40" i="38"/>
  <c r="N39" i="38"/>
  <c r="AD38" i="38"/>
  <c r="N38" i="38"/>
  <c r="AD37" i="38"/>
  <c r="N37" i="38"/>
  <c r="AD36" i="38"/>
  <c r="H36" i="38"/>
  <c r="AD35" i="38"/>
  <c r="N35" i="38"/>
  <c r="AD34" i="38"/>
  <c r="N34" i="38"/>
  <c r="AD33" i="38"/>
  <c r="N33" i="38"/>
  <c r="AD32" i="38"/>
  <c r="H32" i="38"/>
  <c r="H31" i="38" s="1"/>
  <c r="AD31" i="38"/>
  <c r="AD30" i="38"/>
  <c r="N30" i="38"/>
  <c r="X29" i="38"/>
  <c r="N29" i="38"/>
  <c r="AD28" i="38"/>
  <c r="N28" i="38"/>
  <c r="AD27" i="38"/>
  <c r="N27" i="38"/>
  <c r="AD26" i="38"/>
  <c r="N26" i="38"/>
  <c r="AD25" i="38"/>
  <c r="N25" i="38"/>
  <c r="AD24" i="38"/>
  <c r="N24" i="38"/>
  <c r="AD23" i="38"/>
  <c r="N23" i="38"/>
  <c r="AD22" i="38"/>
  <c r="N22" i="38"/>
  <c r="AD21" i="38"/>
  <c r="N21" i="38"/>
  <c r="AD20" i="38"/>
  <c r="N20" i="38"/>
  <c r="AD19" i="38"/>
  <c r="N19" i="38"/>
  <c r="AD18" i="38"/>
  <c r="N18" i="38"/>
  <c r="AD17" i="38"/>
  <c r="N17" i="38"/>
  <c r="AD16" i="38"/>
  <c r="N16" i="38"/>
  <c r="AD15" i="38"/>
  <c r="N15" i="38"/>
  <c r="AD14" i="38"/>
  <c r="N14" i="38"/>
  <c r="AD13" i="38"/>
  <c r="N13" i="38"/>
  <c r="AD12" i="38"/>
  <c r="N12" i="38"/>
  <c r="X11" i="38"/>
  <c r="H11" i="38"/>
  <c r="AD57" i="39" l="1"/>
  <c r="AD59" i="39" s="1"/>
  <c r="AD11" i="38"/>
  <c r="X39" i="38"/>
  <c r="X57" i="38" s="1"/>
  <c r="N32" i="38"/>
  <c r="AD29" i="38"/>
  <c r="N11" i="38"/>
  <c r="N36" i="38"/>
  <c r="X57" i="39"/>
  <c r="H57" i="38"/>
  <c r="X56" i="38"/>
  <c r="AD56" i="38"/>
  <c r="N31" i="38" l="1"/>
  <c r="N57" i="38" s="1"/>
  <c r="AD59" i="38" s="1"/>
  <c r="AD39" i="38"/>
  <c r="AD57" i="38"/>
  <c r="AD52" i="3"/>
  <c r="N56" i="37" l="1"/>
  <c r="AD55" i="37"/>
  <c r="N55" i="37"/>
  <c r="AD54" i="37"/>
  <c r="N54" i="37"/>
  <c r="AD53" i="37"/>
  <c r="N53" i="37"/>
  <c r="AD52" i="37"/>
  <c r="N52" i="37"/>
  <c r="AD51" i="37"/>
  <c r="AD50" i="37" s="1"/>
  <c r="N51" i="37"/>
  <c r="AA50" i="37"/>
  <c r="AA56" i="37" s="1"/>
  <c r="AA57" i="37" s="1"/>
  <c r="X50" i="37"/>
  <c r="N50" i="37"/>
  <c r="AD49" i="37"/>
  <c r="N49" i="37"/>
  <c r="AD48" i="37"/>
  <c r="N48" i="37"/>
  <c r="AD47" i="37"/>
  <c r="N47" i="37"/>
  <c r="X46" i="37"/>
  <c r="N46" i="37"/>
  <c r="AD45" i="37"/>
  <c r="AD44" i="37" s="1"/>
  <c r="N45" i="37"/>
  <c r="X44" i="37"/>
  <c r="N44" i="37"/>
  <c r="AD43" i="37"/>
  <c r="AD42" i="37" s="1"/>
  <c r="N43" i="37"/>
  <c r="X42" i="37"/>
  <c r="X56" i="37" s="1"/>
  <c r="N42" i="37"/>
  <c r="N41" i="37"/>
  <c r="N40" i="37"/>
  <c r="N39" i="37"/>
  <c r="AD38" i="37"/>
  <c r="N38" i="37"/>
  <c r="AD37" i="37"/>
  <c r="N37" i="37"/>
  <c r="AD36" i="37"/>
  <c r="H36" i="37"/>
  <c r="AD35" i="37"/>
  <c r="N35" i="37"/>
  <c r="AD34" i="37"/>
  <c r="N34" i="37"/>
  <c r="AD33" i="37"/>
  <c r="N33" i="37"/>
  <c r="AD32" i="37"/>
  <c r="H32" i="37"/>
  <c r="H31" i="37" s="1"/>
  <c r="AD31" i="37"/>
  <c r="AD30" i="37"/>
  <c r="N30" i="37"/>
  <c r="X29" i="37"/>
  <c r="N29" i="37"/>
  <c r="AD28" i="37"/>
  <c r="N28" i="37"/>
  <c r="AD27" i="37"/>
  <c r="N27" i="37"/>
  <c r="AD26" i="37"/>
  <c r="N26" i="37"/>
  <c r="AD25" i="37"/>
  <c r="N25" i="37"/>
  <c r="AD24" i="37"/>
  <c r="N24" i="37"/>
  <c r="AD23" i="37"/>
  <c r="N23" i="37"/>
  <c r="AD22" i="37"/>
  <c r="N22" i="37"/>
  <c r="AD21" i="37"/>
  <c r="N21" i="37"/>
  <c r="AD20" i="37"/>
  <c r="N20" i="37"/>
  <c r="AD19" i="37"/>
  <c r="N19" i="37"/>
  <c r="AD18" i="37"/>
  <c r="N18" i="37"/>
  <c r="AD17" i="37"/>
  <c r="N17" i="37"/>
  <c r="AD16" i="37"/>
  <c r="N16" i="37"/>
  <c r="AD15" i="37"/>
  <c r="N15" i="37"/>
  <c r="AD14" i="37"/>
  <c r="N14" i="37"/>
  <c r="AD13" i="37"/>
  <c r="N13" i="37"/>
  <c r="AD12" i="37"/>
  <c r="N12" i="37"/>
  <c r="X11" i="37"/>
  <c r="X39" i="37" s="1"/>
  <c r="H11" i="37"/>
  <c r="N36" i="37" l="1"/>
  <c r="AD29" i="37"/>
  <c r="AD46" i="37"/>
  <c r="AD56" i="37" s="1"/>
  <c r="H57" i="37"/>
  <c r="N32" i="37"/>
  <c r="N11" i="37"/>
  <c r="AD11" i="37"/>
  <c r="X57" i="37"/>
  <c r="N31" i="37" l="1"/>
  <c r="N57" i="37" s="1"/>
  <c r="AD39" i="37"/>
  <c r="AD57" i="37" s="1"/>
  <c r="N56" i="36"/>
  <c r="AD55" i="36"/>
  <c r="N55" i="36"/>
  <c r="AD54" i="36"/>
  <c r="N54" i="36"/>
  <c r="AD53" i="36"/>
  <c r="N53" i="36"/>
  <c r="AD52" i="36"/>
  <c r="N52" i="36"/>
  <c r="AD51" i="36"/>
  <c r="AD50" i="36" s="1"/>
  <c r="N51" i="36"/>
  <c r="X50" i="36"/>
  <c r="N50" i="36"/>
  <c r="AD49" i="36"/>
  <c r="N49" i="36"/>
  <c r="AD48" i="36"/>
  <c r="N48" i="36"/>
  <c r="AD47" i="36"/>
  <c r="N47" i="36"/>
  <c r="X46" i="36"/>
  <c r="N46" i="36"/>
  <c r="AD45" i="36"/>
  <c r="AD44" i="36" s="1"/>
  <c r="N45" i="36"/>
  <c r="X44" i="36"/>
  <c r="N44" i="36"/>
  <c r="AD43" i="36"/>
  <c r="AD42" i="36" s="1"/>
  <c r="N43" i="36"/>
  <c r="X42" i="36"/>
  <c r="N42" i="36"/>
  <c r="N41" i="36"/>
  <c r="N40" i="36"/>
  <c r="N39" i="36"/>
  <c r="AD38" i="36"/>
  <c r="N38" i="36"/>
  <c r="AD37" i="36"/>
  <c r="N37" i="36"/>
  <c r="AD36" i="36"/>
  <c r="H36" i="36"/>
  <c r="AD35" i="36"/>
  <c r="N35" i="36"/>
  <c r="AD34" i="36"/>
  <c r="N34" i="36"/>
  <c r="AD33" i="36"/>
  <c r="N33" i="36"/>
  <c r="AD32" i="36"/>
  <c r="H32" i="36"/>
  <c r="AD31" i="36"/>
  <c r="AD30" i="36"/>
  <c r="N30" i="36"/>
  <c r="X29" i="36"/>
  <c r="N29" i="36"/>
  <c r="AD28" i="36"/>
  <c r="N28" i="36"/>
  <c r="AD27" i="36"/>
  <c r="N27" i="36"/>
  <c r="AD26" i="36"/>
  <c r="N26" i="36"/>
  <c r="AD25" i="36"/>
  <c r="N25" i="36"/>
  <c r="AD24" i="36"/>
  <c r="N24" i="36"/>
  <c r="AD23" i="36"/>
  <c r="N23" i="36"/>
  <c r="AD22" i="36"/>
  <c r="N22" i="36"/>
  <c r="AD21" i="36"/>
  <c r="N21" i="36"/>
  <c r="AD20" i="36"/>
  <c r="N20" i="36"/>
  <c r="AD19" i="36"/>
  <c r="N19" i="36"/>
  <c r="AD18" i="36"/>
  <c r="N18" i="36"/>
  <c r="AD17" i="36"/>
  <c r="N17" i="36"/>
  <c r="AD16" i="36"/>
  <c r="N16" i="36"/>
  <c r="AD15" i="36"/>
  <c r="N15" i="36"/>
  <c r="AD14" i="36"/>
  <c r="N14" i="36"/>
  <c r="AD13" i="36"/>
  <c r="N13" i="36"/>
  <c r="AD12" i="36"/>
  <c r="N12" i="36"/>
  <c r="X11" i="36"/>
  <c r="X39" i="36" s="1"/>
  <c r="H11" i="36"/>
  <c r="AD59" i="37" l="1"/>
  <c r="AD11" i="36"/>
  <c r="N36" i="36"/>
  <c r="H31" i="36"/>
  <c r="AD29" i="36"/>
  <c r="N11" i="36"/>
  <c r="N32" i="36"/>
  <c r="AD46" i="36"/>
  <c r="H57" i="36"/>
  <c r="X56" i="36"/>
  <c r="X57" i="36" s="1"/>
  <c r="AD56" i="36"/>
  <c r="N56" i="35"/>
  <c r="AD55" i="35"/>
  <c r="N55" i="35"/>
  <c r="AD54" i="35"/>
  <c r="N54" i="35"/>
  <c r="AD53" i="35"/>
  <c r="N53" i="35"/>
  <c r="AD52" i="35"/>
  <c r="N52" i="35"/>
  <c r="AD51" i="35"/>
  <c r="AD50" i="35" s="1"/>
  <c r="N51" i="35"/>
  <c r="X50" i="35"/>
  <c r="N50" i="35"/>
  <c r="AD49" i="35"/>
  <c r="N49" i="35"/>
  <c r="AD48" i="35"/>
  <c r="N48" i="35"/>
  <c r="AD47" i="35"/>
  <c r="N47" i="35"/>
  <c r="X46" i="35"/>
  <c r="N46" i="35"/>
  <c r="AD45" i="35"/>
  <c r="AD44" i="35" s="1"/>
  <c r="N45" i="35"/>
  <c r="X44" i="35"/>
  <c r="N44" i="35"/>
  <c r="AD43" i="35"/>
  <c r="AD42" i="35" s="1"/>
  <c r="N43" i="35"/>
  <c r="X42" i="35"/>
  <c r="N42" i="35"/>
  <c r="N41" i="35"/>
  <c r="N40" i="35"/>
  <c r="N39" i="35"/>
  <c r="AD38" i="35"/>
  <c r="N38" i="35"/>
  <c r="AD37" i="35"/>
  <c r="N37" i="35"/>
  <c r="AD36" i="35"/>
  <c r="H36" i="35"/>
  <c r="AD35" i="35"/>
  <c r="N35" i="35"/>
  <c r="AD34" i="35"/>
  <c r="N34" i="35"/>
  <c r="AD33" i="35"/>
  <c r="N33" i="35"/>
  <c r="N32" i="35" s="1"/>
  <c r="AD32" i="35"/>
  <c r="H32" i="35"/>
  <c r="AD31" i="35"/>
  <c r="AD30" i="35"/>
  <c r="N30" i="35"/>
  <c r="X29" i="35"/>
  <c r="N29" i="35"/>
  <c r="AD28" i="35"/>
  <c r="N28" i="35"/>
  <c r="AD27" i="35"/>
  <c r="N27" i="35"/>
  <c r="AD26" i="35"/>
  <c r="N26" i="35"/>
  <c r="AD25" i="35"/>
  <c r="N25" i="35"/>
  <c r="AD24" i="35"/>
  <c r="N24" i="35"/>
  <c r="AD23" i="35"/>
  <c r="N23" i="35"/>
  <c r="AD22" i="35"/>
  <c r="N22" i="35"/>
  <c r="AD21" i="35"/>
  <c r="N21" i="35"/>
  <c r="AD20" i="35"/>
  <c r="N20" i="35"/>
  <c r="AD19" i="35"/>
  <c r="N19" i="35"/>
  <c r="AD18" i="35"/>
  <c r="N18" i="35"/>
  <c r="AD17" i="35"/>
  <c r="N17" i="35"/>
  <c r="AD16" i="35"/>
  <c r="N16" i="35"/>
  <c r="AD15" i="35"/>
  <c r="N15" i="35"/>
  <c r="AD14" i="35"/>
  <c r="N14" i="35"/>
  <c r="AD13" i="35"/>
  <c r="N13" i="35"/>
  <c r="AD12" i="35"/>
  <c r="N12" i="35"/>
  <c r="X11" i="35"/>
  <c r="H11" i="35"/>
  <c r="N56" i="34"/>
  <c r="AD55" i="34"/>
  <c r="N55" i="34"/>
  <c r="AD54" i="34"/>
  <c r="N54" i="34"/>
  <c r="AD53" i="34"/>
  <c r="N53" i="34"/>
  <c r="AD52" i="34"/>
  <c r="N52" i="34"/>
  <c r="AD51" i="34"/>
  <c r="AD50" i="34" s="1"/>
  <c r="N51" i="34"/>
  <c r="X50" i="34"/>
  <c r="N50" i="34"/>
  <c r="AD49" i="34"/>
  <c r="N49" i="34"/>
  <c r="AD48" i="34"/>
  <c r="N48" i="34"/>
  <c r="AD47" i="34"/>
  <c r="N47" i="34"/>
  <c r="X46" i="34"/>
  <c r="N46" i="34"/>
  <c r="AD45" i="34"/>
  <c r="AD44" i="34" s="1"/>
  <c r="N45" i="34"/>
  <c r="X44" i="34"/>
  <c r="N44" i="34"/>
  <c r="AD43" i="34"/>
  <c r="AD42" i="34" s="1"/>
  <c r="N43" i="34"/>
  <c r="X42" i="34"/>
  <c r="X56" i="34" s="1"/>
  <c r="N42" i="34"/>
  <c r="N41" i="34"/>
  <c r="N40" i="34"/>
  <c r="N39" i="34"/>
  <c r="AD38" i="34"/>
  <c r="N38" i="34"/>
  <c r="AD37" i="34"/>
  <c r="N37" i="34"/>
  <c r="AD36" i="34"/>
  <c r="H36" i="34"/>
  <c r="AD35" i="34"/>
  <c r="N35" i="34"/>
  <c r="AD34" i="34"/>
  <c r="N34" i="34"/>
  <c r="AD33" i="34"/>
  <c r="N33" i="34"/>
  <c r="AD32" i="34"/>
  <c r="H32" i="34"/>
  <c r="AD31" i="34"/>
  <c r="AD30" i="34"/>
  <c r="N30" i="34"/>
  <c r="X29" i="34"/>
  <c r="N29" i="34"/>
  <c r="AD28" i="34"/>
  <c r="N28" i="34"/>
  <c r="AD27" i="34"/>
  <c r="N27" i="34"/>
  <c r="AD26" i="34"/>
  <c r="N26" i="34"/>
  <c r="AD25" i="34"/>
  <c r="N25" i="34"/>
  <c r="AD24" i="34"/>
  <c r="N24" i="34"/>
  <c r="AD23" i="34"/>
  <c r="N23" i="34"/>
  <c r="AD22" i="34"/>
  <c r="N22" i="34"/>
  <c r="AD21" i="34"/>
  <c r="N21" i="34"/>
  <c r="AD20" i="34"/>
  <c r="N20" i="34"/>
  <c r="AD19" i="34"/>
  <c r="N19" i="34"/>
  <c r="AD18" i="34"/>
  <c r="N18" i="34"/>
  <c r="AD17" i="34"/>
  <c r="N17" i="34"/>
  <c r="AD16" i="34"/>
  <c r="N16" i="34"/>
  <c r="AD15" i="34"/>
  <c r="N15" i="34"/>
  <c r="AD14" i="34"/>
  <c r="N14" i="34"/>
  <c r="AD13" i="34"/>
  <c r="N13" i="34"/>
  <c r="AD12" i="34"/>
  <c r="N12" i="34"/>
  <c r="X11" i="34"/>
  <c r="X39" i="34" s="1"/>
  <c r="H11" i="34"/>
  <c r="X57" i="34" l="1"/>
  <c r="N11" i="35"/>
  <c r="N11" i="34"/>
  <c r="AD11" i="35"/>
  <c r="AD29" i="35"/>
  <c r="AD46" i="35"/>
  <c r="AD56" i="35" s="1"/>
  <c r="AD39" i="36"/>
  <c r="AD11" i="34"/>
  <c r="N32" i="34"/>
  <c r="N31" i="36"/>
  <c r="N57" i="36" s="1"/>
  <c r="AD46" i="34"/>
  <c r="AD56" i="34" s="1"/>
  <c r="H31" i="35"/>
  <c r="N36" i="34"/>
  <c r="AD57" i="36"/>
  <c r="H31" i="34"/>
  <c r="H57" i="34" s="1"/>
  <c r="X39" i="35"/>
  <c r="N36" i="35"/>
  <c r="X56" i="35"/>
  <c r="H57" i="35"/>
  <c r="AD29" i="34"/>
  <c r="AD39" i="34" s="1"/>
  <c r="N31" i="35"/>
  <c r="N57" i="35" s="1"/>
  <c r="AD39" i="35"/>
  <c r="N56" i="33"/>
  <c r="AD55" i="33"/>
  <c r="N55" i="33"/>
  <c r="AD54" i="33"/>
  <c r="N54" i="33"/>
  <c r="AD53" i="33"/>
  <c r="N53" i="33"/>
  <c r="AD52" i="33"/>
  <c r="N52" i="33"/>
  <c r="AD51" i="33"/>
  <c r="AD50" i="33" s="1"/>
  <c r="N51" i="33"/>
  <c r="X50" i="33"/>
  <c r="N50" i="33"/>
  <c r="AD49" i="33"/>
  <c r="N49" i="33"/>
  <c r="AD48" i="33"/>
  <c r="N48" i="33"/>
  <c r="AD47" i="33"/>
  <c r="N47" i="33"/>
  <c r="X46" i="33"/>
  <c r="N46" i="33"/>
  <c r="AD45" i="33"/>
  <c r="AD44" i="33" s="1"/>
  <c r="N45" i="33"/>
  <c r="X44" i="33"/>
  <c r="N44" i="33"/>
  <c r="AD43" i="33"/>
  <c r="AD42" i="33" s="1"/>
  <c r="N43" i="33"/>
  <c r="X42" i="33"/>
  <c r="X56" i="33" s="1"/>
  <c r="N42" i="33"/>
  <c r="N41" i="33"/>
  <c r="N40" i="33"/>
  <c r="N39" i="33"/>
  <c r="AD38" i="33"/>
  <c r="N38" i="33"/>
  <c r="AD37" i="33"/>
  <c r="N37" i="33"/>
  <c r="AD36" i="33"/>
  <c r="H36" i="33"/>
  <c r="AD35" i="33"/>
  <c r="N35" i="33"/>
  <c r="AD34" i="33"/>
  <c r="N34" i="33"/>
  <c r="AD33" i="33"/>
  <c r="N33" i="33"/>
  <c r="AD32" i="33"/>
  <c r="H32" i="33"/>
  <c r="H31" i="33" s="1"/>
  <c r="AD31" i="33"/>
  <c r="AD30" i="33"/>
  <c r="N30" i="33"/>
  <c r="X29" i="33"/>
  <c r="N29" i="33"/>
  <c r="AD28" i="33"/>
  <c r="N28" i="33"/>
  <c r="AD27" i="33"/>
  <c r="N27" i="33"/>
  <c r="AD26" i="33"/>
  <c r="N26" i="33"/>
  <c r="AD25" i="33"/>
  <c r="N25" i="33"/>
  <c r="AD24" i="33"/>
  <c r="N24" i="33"/>
  <c r="AD23" i="33"/>
  <c r="N23" i="33"/>
  <c r="AD22" i="33"/>
  <c r="N22" i="33"/>
  <c r="AD21" i="33"/>
  <c r="N21" i="33"/>
  <c r="AD20" i="33"/>
  <c r="N20" i="33"/>
  <c r="AD19" i="33"/>
  <c r="N19" i="33"/>
  <c r="AD18" i="33"/>
  <c r="N18" i="33"/>
  <c r="AD17" i="33"/>
  <c r="N17" i="33"/>
  <c r="AD16" i="33"/>
  <c r="N16" i="33"/>
  <c r="AD15" i="33"/>
  <c r="N15" i="33"/>
  <c r="AD14" i="33"/>
  <c r="N14" i="33"/>
  <c r="AD13" i="33"/>
  <c r="N13" i="33"/>
  <c r="AD12" i="33"/>
  <c r="N12" i="33"/>
  <c r="X11" i="33"/>
  <c r="H11" i="33"/>
  <c r="N56" i="32"/>
  <c r="AD55" i="32"/>
  <c r="N55" i="32"/>
  <c r="AD54" i="32"/>
  <c r="N54" i="32"/>
  <c r="AD53" i="32"/>
  <c r="N53" i="32"/>
  <c r="AD52" i="32"/>
  <c r="N52" i="32"/>
  <c r="AD51" i="32"/>
  <c r="AD50" i="32" s="1"/>
  <c r="N51" i="32"/>
  <c r="X50" i="32"/>
  <c r="N50" i="32"/>
  <c r="AD49" i="32"/>
  <c r="N49" i="32"/>
  <c r="AD48" i="32"/>
  <c r="N48" i="32"/>
  <c r="AD47" i="32"/>
  <c r="N47" i="32"/>
  <c r="X46" i="32"/>
  <c r="N46" i="32"/>
  <c r="AD45" i="32"/>
  <c r="AD44" i="32" s="1"/>
  <c r="N45" i="32"/>
  <c r="X44" i="32"/>
  <c r="N44" i="32"/>
  <c r="AD43" i="32"/>
  <c r="AD42" i="32" s="1"/>
  <c r="N43" i="32"/>
  <c r="X42" i="32"/>
  <c r="X56" i="32" s="1"/>
  <c r="N42" i="32"/>
  <c r="N41" i="32"/>
  <c r="N40" i="32"/>
  <c r="N39" i="32"/>
  <c r="AD38" i="32"/>
  <c r="N38" i="32"/>
  <c r="AD37" i="32"/>
  <c r="N37" i="32"/>
  <c r="AD36" i="32"/>
  <c r="H36" i="32"/>
  <c r="AD35" i="32"/>
  <c r="N35" i="32"/>
  <c r="AD34" i="32"/>
  <c r="N34" i="32"/>
  <c r="AD33" i="32"/>
  <c r="N33" i="32"/>
  <c r="AD32" i="32"/>
  <c r="H32" i="32"/>
  <c r="H31" i="32" s="1"/>
  <c r="AD31" i="32"/>
  <c r="AD30" i="32"/>
  <c r="N30" i="32"/>
  <c r="X29" i="32"/>
  <c r="N29" i="32"/>
  <c r="AD28" i="32"/>
  <c r="N28" i="32"/>
  <c r="AD27" i="32"/>
  <c r="N27" i="32"/>
  <c r="AD26" i="32"/>
  <c r="N26" i="32"/>
  <c r="AD25" i="32"/>
  <c r="N25" i="32"/>
  <c r="AD24" i="32"/>
  <c r="N24" i="32"/>
  <c r="AD23" i="32"/>
  <c r="N23" i="32"/>
  <c r="AD22" i="32"/>
  <c r="N22" i="32"/>
  <c r="AD21" i="32"/>
  <c r="N21" i="32"/>
  <c r="AD20" i="32"/>
  <c r="N20" i="32"/>
  <c r="AD19" i="32"/>
  <c r="N19" i="32"/>
  <c r="AD18" i="32"/>
  <c r="N18" i="32"/>
  <c r="AD17" i="32"/>
  <c r="N17" i="32"/>
  <c r="AD16" i="32"/>
  <c r="N16" i="32"/>
  <c r="AD15" i="32"/>
  <c r="N15" i="32"/>
  <c r="AD14" i="32"/>
  <c r="N14" i="32"/>
  <c r="AD13" i="32"/>
  <c r="N13" i="32"/>
  <c r="AD12" i="32"/>
  <c r="N12" i="32"/>
  <c r="N11" i="32" s="1"/>
  <c r="X11" i="32"/>
  <c r="H11" i="32"/>
  <c r="AD59" i="36" l="1"/>
  <c r="X57" i="35"/>
  <c r="N11" i="33"/>
  <c r="N32" i="33"/>
  <c r="N36" i="33"/>
  <c r="N31" i="33" s="1"/>
  <c r="N57" i="33" s="1"/>
  <c r="AD57" i="35"/>
  <c r="AD46" i="32"/>
  <c r="AD56" i="32" s="1"/>
  <c r="N31" i="34"/>
  <c r="N57" i="34" s="1"/>
  <c r="AD11" i="32"/>
  <c r="AD46" i="33"/>
  <c r="AD57" i="34"/>
  <c r="N32" i="32"/>
  <c r="H57" i="33"/>
  <c r="AD11" i="33"/>
  <c r="AD59" i="35"/>
  <c r="X39" i="33"/>
  <c r="X57" i="33" s="1"/>
  <c r="X39" i="32"/>
  <c r="X57" i="32" s="1"/>
  <c r="AD29" i="32"/>
  <c r="N36" i="32"/>
  <c r="AD29" i="33"/>
  <c r="H57" i="32"/>
  <c r="AD56" i="33"/>
  <c r="H11" i="31"/>
  <c r="X11" i="31"/>
  <c r="N12" i="31"/>
  <c r="AD12" i="31"/>
  <c r="N13" i="31"/>
  <c r="AD13" i="31"/>
  <c r="N14" i="31"/>
  <c r="AD14" i="31"/>
  <c r="N15" i="31"/>
  <c r="AD15" i="31"/>
  <c r="N16" i="31"/>
  <c r="AD16" i="31"/>
  <c r="N17" i="31"/>
  <c r="AD17" i="31"/>
  <c r="N18" i="31"/>
  <c r="AD18" i="31"/>
  <c r="N19" i="31"/>
  <c r="AD19" i="31"/>
  <c r="N20" i="31"/>
  <c r="AD20" i="31"/>
  <c r="N21" i="31"/>
  <c r="AD21" i="31"/>
  <c r="N22" i="31"/>
  <c r="AD22" i="31"/>
  <c r="N23" i="31"/>
  <c r="AD23" i="31"/>
  <c r="N24" i="31"/>
  <c r="AD24" i="31"/>
  <c r="N25" i="31"/>
  <c r="AD25" i="31"/>
  <c r="N26" i="31"/>
  <c r="AD26" i="31"/>
  <c r="N27" i="31"/>
  <c r="AD27" i="31"/>
  <c r="N28" i="31"/>
  <c r="AD28" i="31"/>
  <c r="N29" i="31"/>
  <c r="X29" i="31"/>
  <c r="N30" i="31"/>
  <c r="AD30" i="31"/>
  <c r="AD31" i="31"/>
  <c r="H32" i="31"/>
  <c r="AD32" i="31"/>
  <c r="N33" i="31"/>
  <c r="AD33" i="31"/>
  <c r="N34" i="31"/>
  <c r="AD34" i="31"/>
  <c r="N35" i="31"/>
  <c r="AD35" i="31"/>
  <c r="H36" i="31"/>
  <c r="H31" i="31" s="1"/>
  <c r="AD36" i="31"/>
  <c r="N37" i="31"/>
  <c r="AD37" i="31"/>
  <c r="N38" i="31"/>
  <c r="AD38" i="31"/>
  <c r="N39" i="31"/>
  <c r="N40" i="31"/>
  <c r="N41" i="31"/>
  <c r="N42" i="31"/>
  <c r="X42" i="31"/>
  <c r="N43" i="31"/>
  <c r="AD43" i="31"/>
  <c r="AD42" i="31" s="1"/>
  <c r="N44" i="31"/>
  <c r="X44" i="31"/>
  <c r="N45" i="31"/>
  <c r="AD45" i="31"/>
  <c r="AD44" i="31" s="1"/>
  <c r="N46" i="31"/>
  <c r="X46" i="31"/>
  <c r="N47" i="31"/>
  <c r="AD47" i="31"/>
  <c r="N48" i="31"/>
  <c r="AD48" i="31"/>
  <c r="N49" i="31"/>
  <c r="AD49" i="31"/>
  <c r="N50" i="31"/>
  <c r="X50" i="31"/>
  <c r="N51" i="31"/>
  <c r="AD51" i="31"/>
  <c r="AD50" i="31" s="1"/>
  <c r="N52" i="31"/>
  <c r="AD52" i="31"/>
  <c r="N53" i="31"/>
  <c r="AD53" i="31"/>
  <c r="N54" i="31"/>
  <c r="AD54" i="31"/>
  <c r="N55" i="31"/>
  <c r="AD55" i="31"/>
  <c r="N56" i="31"/>
  <c r="N56" i="30"/>
  <c r="AD55" i="30"/>
  <c r="N55" i="30"/>
  <c r="AD54" i="30"/>
  <c r="N54" i="30"/>
  <c r="AD53" i="30"/>
  <c r="N53" i="30"/>
  <c r="AD52" i="30"/>
  <c r="N52" i="30"/>
  <c r="AD51" i="30"/>
  <c r="AD50" i="30" s="1"/>
  <c r="N51" i="30"/>
  <c r="X50" i="30"/>
  <c r="N50" i="30"/>
  <c r="AD49" i="30"/>
  <c r="N49" i="30"/>
  <c r="AD48" i="30"/>
  <c r="N48" i="30"/>
  <c r="AD47" i="30"/>
  <c r="N47" i="30"/>
  <c r="X46" i="30"/>
  <c r="N46" i="30"/>
  <c r="AD45" i="30"/>
  <c r="AD44" i="30" s="1"/>
  <c r="N45" i="30"/>
  <c r="X44" i="30"/>
  <c r="N44" i="30"/>
  <c r="AD43" i="30"/>
  <c r="AD42" i="30" s="1"/>
  <c r="N43" i="30"/>
  <c r="X42" i="30"/>
  <c r="N42" i="30"/>
  <c r="N41" i="30"/>
  <c r="N40" i="30"/>
  <c r="N39" i="30"/>
  <c r="AD38" i="30"/>
  <c r="N38" i="30"/>
  <c r="AD37" i="30"/>
  <c r="N37" i="30"/>
  <c r="AD36" i="30"/>
  <c r="H36" i="30"/>
  <c r="AD35" i="30"/>
  <c r="N35" i="30"/>
  <c r="AD34" i="30"/>
  <c r="N34" i="30"/>
  <c r="AD33" i="30"/>
  <c r="N33" i="30"/>
  <c r="AD32" i="30"/>
  <c r="H32" i="30"/>
  <c r="H31" i="30" s="1"/>
  <c r="AD31" i="30"/>
  <c r="AD30" i="30"/>
  <c r="N30" i="30"/>
  <c r="X29" i="30"/>
  <c r="N29" i="30"/>
  <c r="AD28" i="30"/>
  <c r="N28" i="30"/>
  <c r="AD27" i="30"/>
  <c r="N27" i="30"/>
  <c r="AD26" i="30"/>
  <c r="N26" i="30"/>
  <c r="AD25" i="30"/>
  <c r="N25" i="30"/>
  <c r="AD24" i="30"/>
  <c r="N24" i="30"/>
  <c r="AD23" i="30"/>
  <c r="N23" i="30"/>
  <c r="AD22" i="30"/>
  <c r="N22" i="30"/>
  <c r="AD21" i="30"/>
  <c r="N21" i="30"/>
  <c r="AD20" i="30"/>
  <c r="N20" i="30"/>
  <c r="AD19" i="30"/>
  <c r="N19" i="30"/>
  <c r="AD18" i="30"/>
  <c r="N18" i="30"/>
  <c r="AD17" i="30"/>
  <c r="N17" i="30"/>
  <c r="AD16" i="30"/>
  <c r="N16" i="30"/>
  <c r="AD15" i="30"/>
  <c r="N15" i="30"/>
  <c r="AD14" i="30"/>
  <c r="N14" i="30"/>
  <c r="AD13" i="30"/>
  <c r="N13" i="30"/>
  <c r="AD12" i="30"/>
  <c r="N12" i="30"/>
  <c r="N11" i="30" s="1"/>
  <c r="X11" i="30"/>
  <c r="X39" i="30" s="1"/>
  <c r="H11" i="30"/>
  <c r="AD39" i="32" l="1"/>
  <c r="AD59" i="34"/>
  <c r="AD57" i="32"/>
  <c r="H57" i="30"/>
  <c r="AD11" i="30"/>
  <c r="N32" i="30"/>
  <c r="AD39" i="33"/>
  <c r="AD57" i="33" s="1"/>
  <c r="N31" i="32"/>
  <c r="N57" i="32" s="1"/>
  <c r="AD46" i="30"/>
  <c r="AD56" i="30" s="1"/>
  <c r="AD29" i="30"/>
  <c r="N36" i="30"/>
  <c r="X56" i="30"/>
  <c r="X57" i="30" s="1"/>
  <c r="N36" i="31"/>
  <c r="X39" i="31"/>
  <c r="AD59" i="33"/>
  <c r="N32" i="31"/>
  <c r="AD29" i="31"/>
  <c r="AD11" i="31"/>
  <c r="AD46" i="31"/>
  <c r="N11" i="31"/>
  <c r="X56" i="31"/>
  <c r="H57" i="31"/>
  <c r="AD56" i="31"/>
  <c r="N56" i="29"/>
  <c r="AD55" i="29"/>
  <c r="N55" i="29"/>
  <c r="AD54" i="29"/>
  <c r="N54" i="29"/>
  <c r="AD53" i="29"/>
  <c r="N53" i="29"/>
  <c r="AD52" i="29"/>
  <c r="N52" i="29"/>
  <c r="AD51" i="29"/>
  <c r="AD50" i="29" s="1"/>
  <c r="N51" i="29"/>
  <c r="X50" i="29"/>
  <c r="N50" i="29"/>
  <c r="AD49" i="29"/>
  <c r="N49" i="29"/>
  <c r="AD48" i="29"/>
  <c r="N48" i="29"/>
  <c r="AD47" i="29"/>
  <c r="N47" i="29"/>
  <c r="X46" i="29"/>
  <c r="N46" i="29"/>
  <c r="AD45" i="29"/>
  <c r="AD44" i="29" s="1"/>
  <c r="N45" i="29"/>
  <c r="X44" i="29"/>
  <c r="N44" i="29"/>
  <c r="AD43" i="29"/>
  <c r="AD42" i="29" s="1"/>
  <c r="N43" i="29"/>
  <c r="X42" i="29"/>
  <c r="N42" i="29"/>
  <c r="N41" i="29"/>
  <c r="N40" i="29"/>
  <c r="N39" i="29"/>
  <c r="AD38" i="29"/>
  <c r="N38" i="29"/>
  <c r="AD37" i="29"/>
  <c r="N37" i="29"/>
  <c r="AD36" i="29"/>
  <c r="H36" i="29"/>
  <c r="AD35" i="29"/>
  <c r="N35" i="29"/>
  <c r="AD34" i="29"/>
  <c r="N34" i="29"/>
  <c r="AD33" i="29"/>
  <c r="N33" i="29"/>
  <c r="AD32" i="29"/>
  <c r="H32" i="29"/>
  <c r="H31" i="29" s="1"/>
  <c r="AD31" i="29"/>
  <c r="AD30" i="29"/>
  <c r="N30" i="29"/>
  <c r="X29" i="29"/>
  <c r="N29" i="29"/>
  <c r="AD28" i="29"/>
  <c r="N28" i="29"/>
  <c r="AD27" i="29"/>
  <c r="N27" i="29"/>
  <c r="AD26" i="29"/>
  <c r="N26" i="29"/>
  <c r="AD25" i="29"/>
  <c r="N25" i="29"/>
  <c r="AD24" i="29"/>
  <c r="N24" i="29"/>
  <c r="AD23" i="29"/>
  <c r="N23" i="29"/>
  <c r="AD22" i="29"/>
  <c r="N22" i="29"/>
  <c r="AD21" i="29"/>
  <c r="N21" i="29"/>
  <c r="AD20" i="29"/>
  <c r="N20" i="29"/>
  <c r="AD19" i="29"/>
  <c r="N19" i="29"/>
  <c r="AD18" i="29"/>
  <c r="N18" i="29"/>
  <c r="AD17" i="29"/>
  <c r="N17" i="29"/>
  <c r="AD16" i="29"/>
  <c r="N16" i="29"/>
  <c r="AD15" i="29"/>
  <c r="N15" i="29"/>
  <c r="AD14" i="29"/>
  <c r="N14" i="29"/>
  <c r="AD13" i="29"/>
  <c r="N13" i="29"/>
  <c r="AD12" i="29"/>
  <c r="N12" i="29"/>
  <c r="X11" i="29"/>
  <c r="X39" i="29" s="1"/>
  <c r="H11" i="29"/>
  <c r="N56" i="28"/>
  <c r="AD55" i="28"/>
  <c r="N55" i="28"/>
  <c r="AD54" i="28"/>
  <c r="N54" i="28"/>
  <c r="AD53" i="28"/>
  <c r="N53" i="28"/>
  <c r="AD52" i="28"/>
  <c r="N52" i="28"/>
  <c r="AD51" i="28"/>
  <c r="AD50" i="28" s="1"/>
  <c r="N51" i="28"/>
  <c r="X50" i="28"/>
  <c r="N50" i="28"/>
  <c r="AD49" i="28"/>
  <c r="N49" i="28"/>
  <c r="AD48" i="28"/>
  <c r="N48" i="28"/>
  <c r="AD47" i="28"/>
  <c r="N47" i="28"/>
  <c r="X46" i="28"/>
  <c r="N46" i="28"/>
  <c r="AD45" i="28"/>
  <c r="N45" i="28"/>
  <c r="AD44" i="28"/>
  <c r="X44" i="28"/>
  <c r="N44" i="28"/>
  <c r="AD43" i="28"/>
  <c r="AD42" i="28" s="1"/>
  <c r="N43" i="28"/>
  <c r="X42" i="28"/>
  <c r="N42" i="28"/>
  <c r="N41" i="28"/>
  <c r="N40" i="28"/>
  <c r="N39" i="28"/>
  <c r="AD38" i="28"/>
  <c r="N38" i="28"/>
  <c r="AD37" i="28"/>
  <c r="N37" i="28"/>
  <c r="AD36" i="28"/>
  <c r="H36" i="28"/>
  <c r="AD35" i="28"/>
  <c r="N35" i="28"/>
  <c r="AD34" i="28"/>
  <c r="N34" i="28"/>
  <c r="AD33" i="28"/>
  <c r="N33" i="28"/>
  <c r="AD32" i="28"/>
  <c r="H32" i="28"/>
  <c r="H31" i="28" s="1"/>
  <c r="AD31" i="28"/>
  <c r="AD30" i="28"/>
  <c r="N30" i="28"/>
  <c r="X29" i="28"/>
  <c r="N29" i="28"/>
  <c r="AD28" i="28"/>
  <c r="N28" i="28"/>
  <c r="AD27" i="28"/>
  <c r="N27" i="28"/>
  <c r="AD26" i="28"/>
  <c r="N26" i="28"/>
  <c r="AD25" i="28"/>
  <c r="N25" i="28"/>
  <c r="AD24" i="28"/>
  <c r="N24" i="28"/>
  <c r="AD23" i="28"/>
  <c r="N23" i="28"/>
  <c r="AD22" i="28"/>
  <c r="N22" i="28"/>
  <c r="AD21" i="28"/>
  <c r="N21" i="28"/>
  <c r="AD20" i="28"/>
  <c r="N20" i="28"/>
  <c r="AD19" i="28"/>
  <c r="N19" i="28"/>
  <c r="AD18" i="28"/>
  <c r="N18" i="28"/>
  <c r="AD17" i="28"/>
  <c r="N17" i="28"/>
  <c r="AD16" i="28"/>
  <c r="N16" i="28"/>
  <c r="AD15" i="28"/>
  <c r="N15" i="28"/>
  <c r="AD14" i="28"/>
  <c r="N14" i="28"/>
  <c r="AD13" i="28"/>
  <c r="N13" i="28"/>
  <c r="AD12" i="28"/>
  <c r="N12" i="28"/>
  <c r="X11" i="28"/>
  <c r="X39" i="28" s="1"/>
  <c r="H11" i="28"/>
  <c r="AD59" i="32" l="1"/>
  <c r="X57" i="31"/>
  <c r="H57" i="28"/>
  <c r="N11" i="28"/>
  <c r="AD11" i="29"/>
  <c r="N36" i="29"/>
  <c r="N31" i="30"/>
  <c r="N57" i="30" s="1"/>
  <c r="AD39" i="30"/>
  <c r="AD39" i="31"/>
  <c r="AD57" i="31" s="1"/>
  <c r="AD46" i="29"/>
  <c r="AD56" i="29" s="1"/>
  <c r="AD57" i="30"/>
  <c r="AD29" i="29"/>
  <c r="AD39" i="29" s="1"/>
  <c r="H57" i="29"/>
  <c r="N32" i="29"/>
  <c r="AD11" i="28"/>
  <c r="AD29" i="28"/>
  <c r="N32" i="28"/>
  <c r="N36" i="28"/>
  <c r="X56" i="28"/>
  <c r="X57" i="28" s="1"/>
  <c r="AD46" i="28"/>
  <c r="N11" i="29"/>
  <c r="X56" i="29"/>
  <c r="X57" i="29" s="1"/>
  <c r="N31" i="31"/>
  <c r="N57" i="31" s="1"/>
  <c r="AD56" i="28"/>
  <c r="N56" i="27"/>
  <c r="AD55" i="27"/>
  <c r="N55" i="27"/>
  <c r="AD54" i="27"/>
  <c r="N54" i="27"/>
  <c r="AD53" i="27"/>
  <c r="N53" i="27"/>
  <c r="AD52" i="27"/>
  <c r="N52" i="27"/>
  <c r="AD51" i="27"/>
  <c r="AD50" i="27" s="1"/>
  <c r="N51" i="27"/>
  <c r="X50" i="27"/>
  <c r="N50" i="27"/>
  <c r="AD49" i="27"/>
  <c r="N49" i="27"/>
  <c r="AD48" i="27"/>
  <c r="N48" i="27"/>
  <c r="AD47" i="27"/>
  <c r="N47" i="27"/>
  <c r="X46" i="27"/>
  <c r="N46" i="27"/>
  <c r="AD45" i="27"/>
  <c r="AD44" i="27" s="1"/>
  <c r="N45" i="27"/>
  <c r="X44" i="27"/>
  <c r="N44" i="27"/>
  <c r="AD43" i="27"/>
  <c r="AD42" i="27" s="1"/>
  <c r="N43" i="27"/>
  <c r="X42" i="27"/>
  <c r="N42" i="27"/>
  <c r="N41" i="27"/>
  <c r="N40" i="27"/>
  <c r="N39" i="27"/>
  <c r="AD38" i="27"/>
  <c r="N38" i="27"/>
  <c r="AD37" i="27"/>
  <c r="N37" i="27"/>
  <c r="AD36" i="27"/>
  <c r="H36" i="27"/>
  <c r="AD35" i="27"/>
  <c r="N35" i="27"/>
  <c r="AD34" i="27"/>
  <c r="N34" i="27"/>
  <c r="AD33" i="27"/>
  <c r="N33" i="27"/>
  <c r="AD32" i="27"/>
  <c r="H32" i="27"/>
  <c r="H31" i="27" s="1"/>
  <c r="AD31" i="27"/>
  <c r="AD30" i="27"/>
  <c r="N30" i="27"/>
  <c r="X29" i="27"/>
  <c r="N29" i="27"/>
  <c r="AD28" i="27"/>
  <c r="N28" i="27"/>
  <c r="AD27" i="27"/>
  <c r="N27" i="27"/>
  <c r="AD26" i="27"/>
  <c r="N26" i="27"/>
  <c r="AD25" i="27"/>
  <c r="N25" i="27"/>
  <c r="AD24" i="27"/>
  <c r="N24" i="27"/>
  <c r="AD23" i="27"/>
  <c r="N23" i="27"/>
  <c r="AD22" i="27"/>
  <c r="N22" i="27"/>
  <c r="AD21" i="27"/>
  <c r="N21" i="27"/>
  <c r="AD20" i="27"/>
  <c r="N20" i="27"/>
  <c r="AD19" i="27"/>
  <c r="N19" i="27"/>
  <c r="AD18" i="27"/>
  <c r="N18" i="27"/>
  <c r="AD17" i="27"/>
  <c r="N17" i="27"/>
  <c r="AD16" i="27"/>
  <c r="N16" i="27"/>
  <c r="AD15" i="27"/>
  <c r="N15" i="27"/>
  <c r="AD14" i="27"/>
  <c r="N14" i="27"/>
  <c r="AD13" i="27"/>
  <c r="N13" i="27"/>
  <c r="AD12" i="27"/>
  <c r="N12" i="27"/>
  <c r="X11" i="27"/>
  <c r="H11" i="27"/>
  <c r="H57" i="27" l="1"/>
  <c r="N32" i="27"/>
  <c r="AD57" i="29"/>
  <c r="AD59" i="30"/>
  <c r="N31" i="29"/>
  <c r="N57" i="29" s="1"/>
  <c r="AD59" i="29" s="1"/>
  <c r="AD11" i="27"/>
  <c r="AD39" i="28"/>
  <c r="AD57" i="28" s="1"/>
  <c r="AD46" i="27"/>
  <c r="N36" i="27"/>
  <c r="N31" i="27" s="1"/>
  <c r="AD29" i="27"/>
  <c r="AD39" i="27" s="1"/>
  <c r="N31" i="28"/>
  <c r="N57" i="28" s="1"/>
  <c r="N11" i="27"/>
  <c r="AD59" i="31"/>
  <c r="X39" i="27"/>
  <c r="X56" i="27"/>
  <c r="AD56" i="27"/>
  <c r="N57" i="27" l="1"/>
  <c r="AD59" i="28"/>
  <c r="AD57" i="27"/>
  <c r="X57" i="27"/>
  <c r="N56" i="26"/>
  <c r="AD55" i="26"/>
  <c r="N55" i="26"/>
  <c r="AD54" i="26"/>
  <c r="N54" i="26"/>
  <c r="AD53" i="26"/>
  <c r="N53" i="26"/>
  <c r="AD52" i="26"/>
  <c r="N52" i="26"/>
  <c r="AD51" i="26"/>
  <c r="AD50" i="26" s="1"/>
  <c r="N51" i="26"/>
  <c r="X50" i="26"/>
  <c r="N50" i="26"/>
  <c r="AD49" i="26"/>
  <c r="N49" i="26"/>
  <c r="AD48" i="26"/>
  <c r="N48" i="26"/>
  <c r="AD47" i="26"/>
  <c r="AD46" i="26" s="1"/>
  <c r="N47" i="26"/>
  <c r="X46" i="26"/>
  <c r="N46" i="26"/>
  <c r="AD45" i="26"/>
  <c r="AD44" i="26" s="1"/>
  <c r="N45" i="26"/>
  <c r="X44" i="26"/>
  <c r="N44" i="26"/>
  <c r="AD43" i="26"/>
  <c r="AD42" i="26" s="1"/>
  <c r="N43" i="26"/>
  <c r="X42" i="26"/>
  <c r="N42" i="26"/>
  <c r="N41" i="26"/>
  <c r="N40" i="26"/>
  <c r="N39" i="26"/>
  <c r="AD38" i="26"/>
  <c r="N38" i="26"/>
  <c r="AD37" i="26"/>
  <c r="N37" i="26"/>
  <c r="AD36" i="26"/>
  <c r="H36" i="26"/>
  <c r="AD35" i="26"/>
  <c r="N35" i="26"/>
  <c r="AD34" i="26"/>
  <c r="N34" i="26"/>
  <c r="AD33" i="26"/>
  <c r="N33" i="26"/>
  <c r="AD32" i="26"/>
  <c r="H32" i="26"/>
  <c r="AD31" i="26"/>
  <c r="AD30" i="26"/>
  <c r="N30" i="26"/>
  <c r="X29" i="26"/>
  <c r="N29" i="26"/>
  <c r="AD28" i="26"/>
  <c r="N28" i="26"/>
  <c r="AD27" i="26"/>
  <c r="N27" i="26"/>
  <c r="AD26" i="26"/>
  <c r="N26" i="26"/>
  <c r="AD25" i="26"/>
  <c r="N25" i="26"/>
  <c r="AD24" i="26"/>
  <c r="N24" i="26"/>
  <c r="AD23" i="26"/>
  <c r="N23" i="26"/>
  <c r="AD22" i="26"/>
  <c r="N22" i="26"/>
  <c r="AD21" i="26"/>
  <c r="N21" i="26"/>
  <c r="AD20" i="26"/>
  <c r="N20" i="26"/>
  <c r="AD19" i="26"/>
  <c r="N19" i="26"/>
  <c r="AD18" i="26"/>
  <c r="N18" i="26"/>
  <c r="AD17" i="26"/>
  <c r="N17" i="26"/>
  <c r="AD16" i="26"/>
  <c r="N16" i="26"/>
  <c r="AD15" i="26"/>
  <c r="N15" i="26"/>
  <c r="AD14" i="26"/>
  <c r="N14" i="26"/>
  <c r="AD13" i="26"/>
  <c r="N13" i="26"/>
  <c r="AD12" i="26"/>
  <c r="N12" i="26"/>
  <c r="X11" i="26"/>
  <c r="X39" i="26" s="1"/>
  <c r="H11" i="26"/>
  <c r="N56" i="25"/>
  <c r="AD55" i="25"/>
  <c r="N55" i="25"/>
  <c r="AD54" i="25"/>
  <c r="N54" i="25"/>
  <c r="AD53" i="25"/>
  <c r="N53" i="25"/>
  <c r="AD52" i="25"/>
  <c r="N52" i="25"/>
  <c r="AD51" i="25"/>
  <c r="AD50" i="25" s="1"/>
  <c r="N51" i="25"/>
  <c r="X50" i="25"/>
  <c r="N50" i="25"/>
  <c r="AD49" i="25"/>
  <c r="N49" i="25"/>
  <c r="AD48" i="25"/>
  <c r="N48" i="25"/>
  <c r="AD47" i="25"/>
  <c r="AD46" i="25" s="1"/>
  <c r="N47" i="25"/>
  <c r="X46" i="25"/>
  <c r="N46" i="25"/>
  <c r="AD45" i="25"/>
  <c r="AD44" i="25" s="1"/>
  <c r="N45" i="25"/>
  <c r="X44" i="25"/>
  <c r="N44" i="25"/>
  <c r="AD43" i="25"/>
  <c r="AD42" i="25" s="1"/>
  <c r="N43" i="25"/>
  <c r="X42" i="25"/>
  <c r="N42" i="25"/>
  <c r="N41" i="25"/>
  <c r="N40" i="25"/>
  <c r="N39" i="25"/>
  <c r="AD38" i="25"/>
  <c r="N38" i="25"/>
  <c r="AD37" i="25"/>
  <c r="N37" i="25"/>
  <c r="AD36" i="25"/>
  <c r="H36" i="25"/>
  <c r="AD35" i="25"/>
  <c r="N35" i="25"/>
  <c r="AD34" i="25"/>
  <c r="N34" i="25"/>
  <c r="AD33" i="25"/>
  <c r="N33" i="25"/>
  <c r="AD32" i="25"/>
  <c r="N32" i="25"/>
  <c r="H32" i="25"/>
  <c r="AD31" i="25"/>
  <c r="AD30" i="25"/>
  <c r="N30" i="25"/>
  <c r="X29" i="25"/>
  <c r="N29" i="25"/>
  <c r="AD28" i="25"/>
  <c r="N28" i="25"/>
  <c r="AD27" i="25"/>
  <c r="N27" i="25"/>
  <c r="AD26" i="25"/>
  <c r="N26" i="25"/>
  <c r="AD25" i="25"/>
  <c r="N25" i="25"/>
  <c r="AD24" i="25"/>
  <c r="N24" i="25"/>
  <c r="AD23" i="25"/>
  <c r="N23" i="25"/>
  <c r="AD22" i="25"/>
  <c r="N22" i="25"/>
  <c r="AD21" i="25"/>
  <c r="N21" i="25"/>
  <c r="AD20" i="25"/>
  <c r="N20" i="25"/>
  <c r="AD19" i="25"/>
  <c r="N19" i="25"/>
  <c r="AD18" i="25"/>
  <c r="N18" i="25"/>
  <c r="AD17" i="25"/>
  <c r="N17" i="25"/>
  <c r="AD16" i="25"/>
  <c r="N16" i="25"/>
  <c r="AD15" i="25"/>
  <c r="N15" i="25"/>
  <c r="AD14" i="25"/>
  <c r="N14" i="25"/>
  <c r="AD13" i="25"/>
  <c r="N13" i="25"/>
  <c r="AD12" i="25"/>
  <c r="N12" i="25"/>
  <c r="X11" i="25"/>
  <c r="H11" i="25"/>
  <c r="H31" i="25" l="1"/>
  <c r="AD59" i="27"/>
  <c r="AD11" i="25"/>
  <c r="AD39" i="25" s="1"/>
  <c r="AD29" i="25"/>
  <c r="N32" i="26"/>
  <c r="AD56" i="26"/>
  <c r="N11" i="25"/>
  <c r="AD11" i="26"/>
  <c r="H57" i="25"/>
  <c r="H31" i="26"/>
  <c r="H57" i="26" s="1"/>
  <c r="AD56" i="25"/>
  <c r="AD57" i="25" s="1"/>
  <c r="AD29" i="26"/>
  <c r="AD39" i="26" s="1"/>
  <c r="X39" i="25"/>
  <c r="N36" i="25"/>
  <c r="N31" i="25" s="1"/>
  <c r="X56" i="25"/>
  <c r="N36" i="26"/>
  <c r="X56" i="26"/>
  <c r="X57" i="26" s="1"/>
  <c r="N11" i="26"/>
  <c r="N31" i="26" l="1"/>
  <c r="N57" i="26" s="1"/>
  <c r="N57" i="25"/>
  <c r="AD59" i="25" s="1"/>
  <c r="AD57" i="26"/>
  <c r="X57" i="25"/>
  <c r="N56" i="24"/>
  <c r="AD55" i="24"/>
  <c r="N55" i="24"/>
  <c r="AD54" i="24"/>
  <c r="N54" i="24"/>
  <c r="AD53" i="24"/>
  <c r="N53" i="24"/>
  <c r="AD52" i="24"/>
  <c r="N52" i="24"/>
  <c r="AD51" i="24"/>
  <c r="AD50" i="24" s="1"/>
  <c r="N51" i="24"/>
  <c r="X50" i="24"/>
  <c r="N50" i="24"/>
  <c r="AD49" i="24"/>
  <c r="N49" i="24"/>
  <c r="AD48" i="24"/>
  <c r="N48" i="24"/>
  <c r="AD47" i="24"/>
  <c r="N47" i="24"/>
  <c r="X46" i="24"/>
  <c r="N46" i="24"/>
  <c r="AD45" i="24"/>
  <c r="AD44" i="24" s="1"/>
  <c r="N45" i="24"/>
  <c r="X44" i="24"/>
  <c r="N44" i="24"/>
  <c r="AD43" i="24"/>
  <c r="AD42" i="24" s="1"/>
  <c r="N43" i="24"/>
  <c r="X42" i="24"/>
  <c r="N42" i="24"/>
  <c r="N41" i="24"/>
  <c r="N40" i="24"/>
  <c r="N39" i="24"/>
  <c r="AD38" i="24"/>
  <c r="N38" i="24"/>
  <c r="AD37" i="24"/>
  <c r="N37" i="24"/>
  <c r="AD36" i="24"/>
  <c r="H36" i="24"/>
  <c r="AD35" i="24"/>
  <c r="N35" i="24"/>
  <c r="AD34" i="24"/>
  <c r="N34" i="24"/>
  <c r="AD33" i="24"/>
  <c r="N33" i="24"/>
  <c r="AD32" i="24"/>
  <c r="H32" i="24"/>
  <c r="AD31" i="24"/>
  <c r="AD30" i="24"/>
  <c r="N30" i="24"/>
  <c r="X29" i="24"/>
  <c r="N29" i="24"/>
  <c r="AD28" i="24"/>
  <c r="N28" i="24"/>
  <c r="AD27" i="24"/>
  <c r="N27" i="24"/>
  <c r="AD26" i="24"/>
  <c r="N26" i="24"/>
  <c r="AD25" i="24"/>
  <c r="N25" i="24"/>
  <c r="AD24" i="24"/>
  <c r="N24" i="24"/>
  <c r="AD23" i="24"/>
  <c r="N23" i="24"/>
  <c r="AD22" i="24"/>
  <c r="N22" i="24"/>
  <c r="AD21" i="24"/>
  <c r="N21" i="24"/>
  <c r="AD20" i="24"/>
  <c r="N20" i="24"/>
  <c r="AD19" i="24"/>
  <c r="N19" i="24"/>
  <c r="AD18" i="24"/>
  <c r="N18" i="24"/>
  <c r="AD17" i="24"/>
  <c r="N17" i="24"/>
  <c r="AD16" i="24"/>
  <c r="N16" i="24"/>
  <c r="AD15" i="24"/>
  <c r="N15" i="24"/>
  <c r="AD14" i="24"/>
  <c r="N14" i="24"/>
  <c r="AD13" i="24"/>
  <c r="N13" i="24"/>
  <c r="AD12" i="24"/>
  <c r="N12" i="24"/>
  <c r="X11" i="24"/>
  <c r="X39" i="24" s="1"/>
  <c r="H11" i="24"/>
  <c r="AD59" i="26" l="1"/>
  <c r="H31" i="24"/>
  <c r="N11" i="24"/>
  <c r="AD11" i="24"/>
  <c r="AD29" i="24"/>
  <c r="H57" i="24"/>
  <c r="N32" i="24"/>
  <c r="N36" i="24"/>
  <c r="X56" i="24"/>
  <c r="X57" i="24" s="1"/>
  <c r="AD46" i="24"/>
  <c r="AD56" i="24" s="1"/>
  <c r="N56" i="23"/>
  <c r="AD55" i="23"/>
  <c r="N55" i="23"/>
  <c r="AD54" i="23"/>
  <c r="N54" i="23"/>
  <c r="AD53" i="23"/>
  <c r="N53" i="23"/>
  <c r="AD52" i="23"/>
  <c r="N52" i="23"/>
  <c r="AD51" i="23"/>
  <c r="AD50" i="23" s="1"/>
  <c r="N51" i="23"/>
  <c r="X50" i="23"/>
  <c r="N50" i="23"/>
  <c r="AD49" i="23"/>
  <c r="N49" i="23"/>
  <c r="AD48" i="23"/>
  <c r="N48" i="23"/>
  <c r="AD47" i="23"/>
  <c r="N47" i="23"/>
  <c r="X46" i="23"/>
  <c r="N46" i="23"/>
  <c r="AD45" i="23"/>
  <c r="AD44" i="23" s="1"/>
  <c r="N45" i="23"/>
  <c r="X44" i="23"/>
  <c r="N44" i="23"/>
  <c r="AD43" i="23"/>
  <c r="AD42" i="23" s="1"/>
  <c r="N43" i="23"/>
  <c r="X42" i="23"/>
  <c r="N42" i="23"/>
  <c r="N41" i="23"/>
  <c r="N40" i="23"/>
  <c r="N39" i="23"/>
  <c r="AD38" i="23"/>
  <c r="N38" i="23"/>
  <c r="AD37" i="23"/>
  <c r="N37" i="23"/>
  <c r="AD36" i="23"/>
  <c r="H36" i="23"/>
  <c r="AD35" i="23"/>
  <c r="N35" i="23"/>
  <c r="AD34" i="23"/>
  <c r="N34" i="23"/>
  <c r="AD33" i="23"/>
  <c r="N33" i="23"/>
  <c r="AD32" i="23"/>
  <c r="H32" i="23"/>
  <c r="AD31" i="23"/>
  <c r="AD30" i="23"/>
  <c r="N30" i="23"/>
  <c r="X29" i="23"/>
  <c r="N29" i="23"/>
  <c r="AD28" i="23"/>
  <c r="N28" i="23"/>
  <c r="AD27" i="23"/>
  <c r="N27" i="23"/>
  <c r="AD26" i="23"/>
  <c r="N26" i="23"/>
  <c r="AD25" i="23"/>
  <c r="N25" i="23"/>
  <c r="AD24" i="23"/>
  <c r="N24" i="23"/>
  <c r="AD23" i="23"/>
  <c r="N23" i="23"/>
  <c r="AD22" i="23"/>
  <c r="N22" i="23"/>
  <c r="AD21" i="23"/>
  <c r="N21" i="23"/>
  <c r="AD20" i="23"/>
  <c r="N20" i="23"/>
  <c r="AD19" i="23"/>
  <c r="N19" i="23"/>
  <c r="AD18" i="23"/>
  <c r="N18" i="23"/>
  <c r="AD17" i="23"/>
  <c r="N17" i="23"/>
  <c r="AD16" i="23"/>
  <c r="N16" i="23"/>
  <c r="AD15" i="23"/>
  <c r="N15" i="23"/>
  <c r="AD14" i="23"/>
  <c r="N14" i="23"/>
  <c r="AD13" i="23"/>
  <c r="N13" i="23"/>
  <c r="AD12" i="23"/>
  <c r="N12" i="23"/>
  <c r="X11" i="23"/>
  <c r="X39" i="23" s="1"/>
  <c r="H11" i="23"/>
  <c r="N56" i="22"/>
  <c r="AD55" i="22"/>
  <c r="N55" i="22"/>
  <c r="AD54" i="22"/>
  <c r="N54" i="22"/>
  <c r="AD53" i="22"/>
  <c r="N53" i="22"/>
  <c r="AD52" i="22"/>
  <c r="N52" i="22"/>
  <c r="AD51" i="22"/>
  <c r="AD50" i="22" s="1"/>
  <c r="N51" i="22"/>
  <c r="X50" i="22"/>
  <c r="N50" i="22"/>
  <c r="AD49" i="22"/>
  <c r="N49" i="22"/>
  <c r="AD48" i="22"/>
  <c r="N48" i="22"/>
  <c r="AD47" i="22"/>
  <c r="N47" i="22"/>
  <c r="X46" i="22"/>
  <c r="N46" i="22"/>
  <c r="AD45" i="22"/>
  <c r="AD44" i="22" s="1"/>
  <c r="N45" i="22"/>
  <c r="X44" i="22"/>
  <c r="N44" i="22"/>
  <c r="AD43" i="22"/>
  <c r="AD42" i="22" s="1"/>
  <c r="N43" i="22"/>
  <c r="X42" i="22"/>
  <c r="N42" i="22"/>
  <c r="N41" i="22"/>
  <c r="N40" i="22"/>
  <c r="N39" i="22"/>
  <c r="AD38" i="22"/>
  <c r="N38" i="22"/>
  <c r="AD37" i="22"/>
  <c r="N37" i="22"/>
  <c r="AD36" i="22"/>
  <c r="H36" i="22"/>
  <c r="AD35" i="22"/>
  <c r="N35" i="22"/>
  <c r="AD34" i="22"/>
  <c r="N34" i="22"/>
  <c r="AD33" i="22"/>
  <c r="N33" i="22"/>
  <c r="AD32" i="22"/>
  <c r="H32" i="22"/>
  <c r="AD31" i="22"/>
  <c r="AD30" i="22"/>
  <c r="N30" i="22"/>
  <c r="X29" i="22"/>
  <c r="N29" i="22"/>
  <c r="AD28" i="22"/>
  <c r="N28" i="22"/>
  <c r="AD27" i="22"/>
  <c r="N27" i="22"/>
  <c r="AD26" i="22"/>
  <c r="N26" i="22"/>
  <c r="AD25" i="22"/>
  <c r="N25" i="22"/>
  <c r="AD24" i="22"/>
  <c r="N24" i="22"/>
  <c r="AD23" i="22"/>
  <c r="N23" i="22"/>
  <c r="AD22" i="22"/>
  <c r="N22" i="22"/>
  <c r="AD21" i="22"/>
  <c r="N21" i="22"/>
  <c r="AD20" i="22"/>
  <c r="N20" i="22"/>
  <c r="AD19" i="22"/>
  <c r="N19" i="22"/>
  <c r="AD18" i="22"/>
  <c r="N18" i="22"/>
  <c r="AD17" i="22"/>
  <c r="N17" i="22"/>
  <c r="AD16" i="22"/>
  <c r="N16" i="22"/>
  <c r="AD15" i="22"/>
  <c r="N15" i="22"/>
  <c r="AD14" i="22"/>
  <c r="N14" i="22"/>
  <c r="AD13" i="22"/>
  <c r="N13" i="22"/>
  <c r="AD12" i="22"/>
  <c r="AD11" i="22" s="1"/>
  <c r="N12" i="22"/>
  <c r="X11" i="22"/>
  <c r="H11" i="22"/>
  <c r="N56" i="21"/>
  <c r="AD55" i="21"/>
  <c r="N55" i="21"/>
  <c r="AD54" i="21"/>
  <c r="N54" i="21"/>
  <c r="AD53" i="21"/>
  <c r="N53" i="21"/>
  <c r="AD52" i="21"/>
  <c r="N52" i="21"/>
  <c r="AD51" i="21"/>
  <c r="AD50" i="21" s="1"/>
  <c r="N51" i="21"/>
  <c r="X50" i="21"/>
  <c r="N50" i="21"/>
  <c r="AD49" i="21"/>
  <c r="N49" i="21"/>
  <c r="AD48" i="21"/>
  <c r="N48" i="21"/>
  <c r="AD47" i="21"/>
  <c r="N47" i="21"/>
  <c r="X46" i="21"/>
  <c r="N46" i="21"/>
  <c r="AD45" i="21"/>
  <c r="AD44" i="21" s="1"/>
  <c r="N45" i="21"/>
  <c r="X44" i="21"/>
  <c r="N44" i="21"/>
  <c r="AD43" i="21"/>
  <c r="AD42" i="21" s="1"/>
  <c r="N43" i="21"/>
  <c r="X42" i="21"/>
  <c r="X56" i="21" s="1"/>
  <c r="N42" i="21"/>
  <c r="N41" i="21"/>
  <c r="N40" i="21"/>
  <c r="N39" i="21"/>
  <c r="AD38" i="21"/>
  <c r="N38" i="21"/>
  <c r="AD37" i="21"/>
  <c r="N37" i="21"/>
  <c r="AD36" i="21"/>
  <c r="H36" i="21"/>
  <c r="AD35" i="21"/>
  <c r="N35" i="21"/>
  <c r="AD34" i="21"/>
  <c r="N34" i="21"/>
  <c r="AD33" i="21"/>
  <c r="N33" i="21"/>
  <c r="AD32" i="21"/>
  <c r="H32" i="21"/>
  <c r="AD31" i="21"/>
  <c r="AD30" i="21"/>
  <c r="N30" i="21"/>
  <c r="X29" i="21"/>
  <c r="N29" i="21"/>
  <c r="AD28" i="21"/>
  <c r="N28" i="21"/>
  <c r="AD27" i="21"/>
  <c r="N27" i="21"/>
  <c r="AD26" i="21"/>
  <c r="N26" i="21"/>
  <c r="AD25" i="21"/>
  <c r="N25" i="21"/>
  <c r="AD24" i="21"/>
  <c r="N24" i="21"/>
  <c r="AD23" i="21"/>
  <c r="N23" i="21"/>
  <c r="AD22" i="21"/>
  <c r="N22" i="21"/>
  <c r="AD21" i="21"/>
  <c r="N21" i="21"/>
  <c r="AD20" i="21"/>
  <c r="N20" i="21"/>
  <c r="AD19" i="21"/>
  <c r="N19" i="21"/>
  <c r="AD18" i="21"/>
  <c r="N18" i="21"/>
  <c r="AD17" i="21"/>
  <c r="N17" i="21"/>
  <c r="AD16" i="21"/>
  <c r="N16" i="21"/>
  <c r="AD15" i="21"/>
  <c r="N15" i="21"/>
  <c r="AD14" i="21"/>
  <c r="N14" i="21"/>
  <c r="AD13" i="21"/>
  <c r="N13" i="21"/>
  <c r="AD12" i="21"/>
  <c r="N12" i="21"/>
  <c r="X11" i="21"/>
  <c r="H11" i="21"/>
  <c r="N56" i="20"/>
  <c r="AD55" i="20"/>
  <c r="N55" i="20"/>
  <c r="AD54" i="20"/>
  <c r="N54" i="20"/>
  <c r="AD53" i="20"/>
  <c r="N53" i="20"/>
  <c r="AD52" i="20"/>
  <c r="N52" i="20"/>
  <c r="AD51" i="20"/>
  <c r="AD50" i="20" s="1"/>
  <c r="N51" i="20"/>
  <c r="X50" i="20"/>
  <c r="N50" i="20"/>
  <c r="AD49" i="20"/>
  <c r="N49" i="20"/>
  <c r="AD48" i="20"/>
  <c r="N48" i="20"/>
  <c r="AD47" i="20"/>
  <c r="N47" i="20"/>
  <c r="X46" i="20"/>
  <c r="N46" i="20"/>
  <c r="AD45" i="20"/>
  <c r="AD44" i="20" s="1"/>
  <c r="N45" i="20"/>
  <c r="X44" i="20"/>
  <c r="N44" i="20"/>
  <c r="AD43" i="20"/>
  <c r="AD42" i="20" s="1"/>
  <c r="N43" i="20"/>
  <c r="X42" i="20"/>
  <c r="N42" i="20"/>
  <c r="N41" i="20"/>
  <c r="N40" i="20"/>
  <c r="N39" i="20"/>
  <c r="AD38" i="20"/>
  <c r="N38" i="20"/>
  <c r="AD37" i="20"/>
  <c r="N37" i="20"/>
  <c r="AD36" i="20"/>
  <c r="H36" i="20"/>
  <c r="AD35" i="20"/>
  <c r="N35" i="20"/>
  <c r="AD34" i="20"/>
  <c r="N34" i="20"/>
  <c r="AD33" i="20"/>
  <c r="N33" i="20"/>
  <c r="AD32" i="20"/>
  <c r="H32" i="20"/>
  <c r="H31" i="20" s="1"/>
  <c r="AD31" i="20"/>
  <c r="AD30" i="20"/>
  <c r="N30" i="20"/>
  <c r="X29" i="20"/>
  <c r="N29" i="20"/>
  <c r="AD28" i="20"/>
  <c r="N28" i="20"/>
  <c r="AD27" i="20"/>
  <c r="N27" i="20"/>
  <c r="AD26" i="20"/>
  <c r="N26" i="20"/>
  <c r="AD25" i="20"/>
  <c r="N25" i="20"/>
  <c r="AD24" i="20"/>
  <c r="N24" i="20"/>
  <c r="AD23" i="20"/>
  <c r="N23" i="20"/>
  <c r="AD22" i="20"/>
  <c r="N22" i="20"/>
  <c r="AD21" i="20"/>
  <c r="N21" i="20"/>
  <c r="AD20" i="20"/>
  <c r="N20" i="20"/>
  <c r="AD19" i="20"/>
  <c r="N19" i="20"/>
  <c r="AD18" i="20"/>
  <c r="N18" i="20"/>
  <c r="AD17" i="20"/>
  <c r="N17" i="20"/>
  <c r="AD16" i="20"/>
  <c r="N16" i="20"/>
  <c r="AD15" i="20"/>
  <c r="N15" i="20"/>
  <c r="AD14" i="20"/>
  <c r="N14" i="20"/>
  <c r="AD13" i="20"/>
  <c r="N13" i="20"/>
  <c r="AD12" i="20"/>
  <c r="N12" i="20"/>
  <c r="X11" i="20"/>
  <c r="H11" i="20"/>
  <c r="N56" i="19"/>
  <c r="AD55" i="19"/>
  <c r="N55" i="19"/>
  <c r="AD54" i="19"/>
  <c r="N54" i="19"/>
  <c r="AD53" i="19"/>
  <c r="N53" i="19"/>
  <c r="AD52" i="19"/>
  <c r="N52" i="19"/>
  <c r="AD51" i="19"/>
  <c r="AD50" i="19" s="1"/>
  <c r="N51" i="19"/>
  <c r="X50" i="19"/>
  <c r="N50" i="19"/>
  <c r="AD49" i="19"/>
  <c r="N49" i="19"/>
  <c r="AD48" i="19"/>
  <c r="N48" i="19"/>
  <c r="AD47" i="19"/>
  <c r="AD46" i="19" s="1"/>
  <c r="N47" i="19"/>
  <c r="X46" i="19"/>
  <c r="N46" i="19"/>
  <c r="AD45" i="19"/>
  <c r="AD44" i="19" s="1"/>
  <c r="N45" i="19"/>
  <c r="X44" i="19"/>
  <c r="N44" i="19"/>
  <c r="AD43" i="19"/>
  <c r="AD42" i="19" s="1"/>
  <c r="N43" i="19"/>
  <c r="X42" i="19"/>
  <c r="N42" i="19"/>
  <c r="N41" i="19"/>
  <c r="N40" i="19"/>
  <c r="N39" i="19"/>
  <c r="AD38" i="19"/>
  <c r="N38" i="19"/>
  <c r="AD37" i="19"/>
  <c r="N37" i="19"/>
  <c r="AD36" i="19"/>
  <c r="H36" i="19"/>
  <c r="AD35" i="19"/>
  <c r="N35" i="19"/>
  <c r="AD34" i="19"/>
  <c r="N34" i="19"/>
  <c r="AD33" i="19"/>
  <c r="N33" i="19"/>
  <c r="AD32" i="19"/>
  <c r="H32" i="19"/>
  <c r="H31" i="19" s="1"/>
  <c r="AD31" i="19"/>
  <c r="AD30" i="19"/>
  <c r="N30" i="19"/>
  <c r="X29" i="19"/>
  <c r="N29" i="19"/>
  <c r="AD28" i="19"/>
  <c r="N28" i="19"/>
  <c r="AD27" i="19"/>
  <c r="N27" i="19"/>
  <c r="AD26" i="19"/>
  <c r="N26" i="19"/>
  <c r="AD25" i="19"/>
  <c r="N25" i="19"/>
  <c r="AD24" i="19"/>
  <c r="N24" i="19"/>
  <c r="AD23" i="19"/>
  <c r="N23" i="19"/>
  <c r="AD22" i="19"/>
  <c r="N22" i="19"/>
  <c r="AD21" i="19"/>
  <c r="N21" i="19"/>
  <c r="AD20" i="19"/>
  <c r="N20" i="19"/>
  <c r="AD19" i="19"/>
  <c r="N19" i="19"/>
  <c r="AD18" i="19"/>
  <c r="N18" i="19"/>
  <c r="AD17" i="19"/>
  <c r="N17" i="19"/>
  <c r="AD16" i="19"/>
  <c r="N16" i="19"/>
  <c r="AD15" i="19"/>
  <c r="N15" i="19"/>
  <c r="AD14" i="19"/>
  <c r="N14" i="19"/>
  <c r="AD13" i="19"/>
  <c r="N13" i="19"/>
  <c r="AD12" i="19"/>
  <c r="N12" i="19"/>
  <c r="AD11" i="19"/>
  <c r="X11" i="19"/>
  <c r="H11" i="19"/>
  <c r="N56" i="18"/>
  <c r="AD55" i="18"/>
  <c r="N55" i="18"/>
  <c r="AD54" i="18"/>
  <c r="N54" i="18"/>
  <c r="AD53" i="18"/>
  <c r="N53" i="18"/>
  <c r="AD52" i="18"/>
  <c r="N52" i="18"/>
  <c r="AD51" i="18"/>
  <c r="AD50" i="18" s="1"/>
  <c r="N51" i="18"/>
  <c r="X50" i="18"/>
  <c r="N50" i="18"/>
  <c r="AD49" i="18"/>
  <c r="N49" i="18"/>
  <c r="AD48" i="18"/>
  <c r="N48" i="18"/>
  <c r="AD47" i="18"/>
  <c r="N47" i="18"/>
  <c r="X46" i="18"/>
  <c r="N46" i="18"/>
  <c r="AD45" i="18"/>
  <c r="AD44" i="18" s="1"/>
  <c r="N45" i="18"/>
  <c r="X44" i="18"/>
  <c r="N44" i="18"/>
  <c r="AD43" i="18"/>
  <c r="AD42" i="18" s="1"/>
  <c r="N43" i="18"/>
  <c r="X42" i="18"/>
  <c r="X56" i="18" s="1"/>
  <c r="N42" i="18"/>
  <c r="N41" i="18"/>
  <c r="N40" i="18"/>
  <c r="N39" i="18"/>
  <c r="AD38" i="18"/>
  <c r="N38" i="18"/>
  <c r="AD37" i="18"/>
  <c r="N37" i="18"/>
  <c r="AD36" i="18"/>
  <c r="H36" i="18"/>
  <c r="AD35" i="18"/>
  <c r="N35" i="18"/>
  <c r="AD34" i="18"/>
  <c r="N34" i="18"/>
  <c r="AD33" i="18"/>
  <c r="N33" i="18"/>
  <c r="AD32" i="18"/>
  <c r="H32" i="18"/>
  <c r="AD31" i="18"/>
  <c r="AD30" i="18"/>
  <c r="N30" i="18"/>
  <c r="X29" i="18"/>
  <c r="N29" i="18"/>
  <c r="AD28" i="18"/>
  <c r="N28" i="18"/>
  <c r="AD27" i="18"/>
  <c r="N27" i="18"/>
  <c r="AD26" i="18"/>
  <c r="N26" i="18"/>
  <c r="AD25" i="18"/>
  <c r="N25" i="18"/>
  <c r="AD24" i="18"/>
  <c r="N24" i="18"/>
  <c r="AD23" i="18"/>
  <c r="N23" i="18"/>
  <c r="AD22" i="18"/>
  <c r="N22" i="18"/>
  <c r="AD21" i="18"/>
  <c r="N21" i="18"/>
  <c r="AD20" i="18"/>
  <c r="N20" i="18"/>
  <c r="AD19" i="18"/>
  <c r="N19" i="18"/>
  <c r="AD18" i="18"/>
  <c r="N18" i="18"/>
  <c r="AD17" i="18"/>
  <c r="N17" i="18"/>
  <c r="AD16" i="18"/>
  <c r="N16" i="18"/>
  <c r="AD15" i="18"/>
  <c r="N15" i="18"/>
  <c r="AD14" i="18"/>
  <c r="N14" i="18"/>
  <c r="AD13" i="18"/>
  <c r="N13" i="18"/>
  <c r="AD12" i="18"/>
  <c r="N12" i="18"/>
  <c r="X11" i="18"/>
  <c r="H11" i="18"/>
  <c r="H31" i="23" l="1"/>
  <c r="N32" i="21"/>
  <c r="AD46" i="21"/>
  <c r="AD11" i="20"/>
  <c r="AD46" i="20"/>
  <c r="AD56" i="20" s="1"/>
  <c r="N11" i="21"/>
  <c r="AD39" i="24"/>
  <c r="AD57" i="24" s="1"/>
  <c r="N32" i="19"/>
  <c r="N11" i="20"/>
  <c r="AD29" i="23"/>
  <c r="N31" i="24"/>
  <c r="N57" i="24" s="1"/>
  <c r="AD59" i="24" s="1"/>
  <c r="N11" i="19"/>
  <c r="N11" i="22"/>
  <c r="H57" i="23"/>
  <c r="N32" i="20"/>
  <c r="X56" i="20"/>
  <c r="AD46" i="22"/>
  <c r="N11" i="23"/>
  <c r="H31" i="18"/>
  <c r="H57" i="18" s="1"/>
  <c r="N11" i="18"/>
  <c r="AD29" i="20"/>
  <c r="AD11" i="21"/>
  <c r="AD29" i="21"/>
  <c r="N32" i="22"/>
  <c r="N36" i="22"/>
  <c r="X56" i="22"/>
  <c r="X39" i="20"/>
  <c r="AD29" i="18"/>
  <c r="H31" i="21"/>
  <c r="H57" i="21" s="1"/>
  <c r="N36" i="23"/>
  <c r="AD29" i="22"/>
  <c r="AD39" i="22" s="1"/>
  <c r="N32" i="23"/>
  <c r="X56" i="23"/>
  <c r="X57" i="23" s="1"/>
  <c r="AD46" i="18"/>
  <c r="AD56" i="18" s="1"/>
  <c r="AD29" i="19"/>
  <c r="AD39" i="19" s="1"/>
  <c r="H57" i="20"/>
  <c r="N36" i="20"/>
  <c r="AD11" i="18"/>
  <c r="AD39" i="18" s="1"/>
  <c r="N32" i="18"/>
  <c r="X39" i="21"/>
  <c r="X57" i="21" s="1"/>
  <c r="N36" i="21"/>
  <c r="H57" i="19"/>
  <c r="X39" i="18"/>
  <c r="X57" i="18" s="1"/>
  <c r="N36" i="18"/>
  <c r="X39" i="19"/>
  <c r="N36" i="19"/>
  <c r="N31" i="19" s="1"/>
  <c r="N57" i="19" s="1"/>
  <c r="X56" i="19"/>
  <c r="H31" i="22"/>
  <c r="H57" i="22" s="1"/>
  <c r="AD56" i="22"/>
  <c r="AD11" i="23"/>
  <c r="AD39" i="23" s="1"/>
  <c r="AD46" i="23"/>
  <c r="AD56" i="23" s="1"/>
  <c r="X39" i="22"/>
  <c r="AD56" i="21"/>
  <c r="AD56" i="19"/>
  <c r="N56" i="17"/>
  <c r="AD55" i="17"/>
  <c r="N55" i="17"/>
  <c r="AD54" i="17"/>
  <c r="N54" i="17"/>
  <c r="AD53" i="17"/>
  <c r="N53" i="17"/>
  <c r="AD52" i="17"/>
  <c r="N52" i="17"/>
  <c r="AD51" i="17"/>
  <c r="AD50" i="17" s="1"/>
  <c r="N51" i="17"/>
  <c r="X50" i="17"/>
  <c r="N50" i="17"/>
  <c r="AD49" i="17"/>
  <c r="N49" i="17"/>
  <c r="AD48" i="17"/>
  <c r="N48" i="17"/>
  <c r="AD47" i="17"/>
  <c r="N47" i="17"/>
  <c r="X46" i="17"/>
  <c r="N46" i="17"/>
  <c r="AD45" i="17"/>
  <c r="AD44" i="17" s="1"/>
  <c r="N45" i="17"/>
  <c r="X44" i="17"/>
  <c r="N44" i="17"/>
  <c r="AD43" i="17"/>
  <c r="AD42" i="17" s="1"/>
  <c r="N43" i="17"/>
  <c r="X42" i="17"/>
  <c r="X56" i="17" s="1"/>
  <c r="N42" i="17"/>
  <c r="N41" i="17"/>
  <c r="N40" i="17"/>
  <c r="N39" i="17"/>
  <c r="AD38" i="17"/>
  <c r="N38" i="17"/>
  <c r="AD37" i="17"/>
  <c r="N37" i="17"/>
  <c r="AD36" i="17"/>
  <c r="H36" i="17"/>
  <c r="AD35" i="17"/>
  <c r="N35" i="17"/>
  <c r="AD34" i="17"/>
  <c r="N34" i="17"/>
  <c r="AD33" i="17"/>
  <c r="N33" i="17"/>
  <c r="AD32" i="17"/>
  <c r="H32" i="17"/>
  <c r="H31" i="17" s="1"/>
  <c r="AD31" i="17"/>
  <c r="AD30" i="17"/>
  <c r="N30" i="17"/>
  <c r="X29" i="17"/>
  <c r="N29" i="17"/>
  <c r="AD28" i="17"/>
  <c r="N28" i="17"/>
  <c r="AD27" i="17"/>
  <c r="N27" i="17"/>
  <c r="AD26" i="17"/>
  <c r="N26" i="17"/>
  <c r="AD25" i="17"/>
  <c r="N25" i="17"/>
  <c r="AD24" i="17"/>
  <c r="N24" i="17"/>
  <c r="AD23" i="17"/>
  <c r="N23" i="17"/>
  <c r="AD22" i="17"/>
  <c r="N22" i="17"/>
  <c r="AD21" i="17"/>
  <c r="N21" i="17"/>
  <c r="AD20" i="17"/>
  <c r="N20" i="17"/>
  <c r="AD19" i="17"/>
  <c r="N19" i="17"/>
  <c r="AD18" i="17"/>
  <c r="N18" i="17"/>
  <c r="AD17" i="17"/>
  <c r="N17" i="17"/>
  <c r="AD16" i="17"/>
  <c r="N16" i="17"/>
  <c r="AD15" i="17"/>
  <c r="N15" i="17"/>
  <c r="AD14" i="17"/>
  <c r="N14" i="17"/>
  <c r="AD13" i="17"/>
  <c r="N13" i="17"/>
  <c r="AD12" i="17"/>
  <c r="N12" i="17"/>
  <c r="X11" i="17"/>
  <c r="X39" i="17" s="1"/>
  <c r="H11" i="17"/>
  <c r="N56" i="16"/>
  <c r="AD55" i="16"/>
  <c r="N55" i="16"/>
  <c r="AD54" i="16"/>
  <c r="N54" i="16"/>
  <c r="AD53" i="16"/>
  <c r="N53" i="16"/>
  <c r="AD52" i="16"/>
  <c r="N52" i="16"/>
  <c r="AD51" i="16"/>
  <c r="AD50" i="16" s="1"/>
  <c r="N51" i="16"/>
  <c r="X50" i="16"/>
  <c r="N50" i="16"/>
  <c r="AD49" i="16"/>
  <c r="N49" i="16"/>
  <c r="AD48" i="16"/>
  <c r="N48" i="16"/>
  <c r="AD47" i="16"/>
  <c r="N47" i="16"/>
  <c r="X46" i="16"/>
  <c r="N46" i="16"/>
  <c r="AD45" i="16"/>
  <c r="AD44" i="16" s="1"/>
  <c r="N45" i="16"/>
  <c r="X44" i="16"/>
  <c r="N44" i="16"/>
  <c r="AD43" i="16"/>
  <c r="AD42" i="16" s="1"/>
  <c r="N43" i="16"/>
  <c r="X42" i="16"/>
  <c r="X56" i="16" s="1"/>
  <c r="N42" i="16"/>
  <c r="N41" i="16"/>
  <c r="N40" i="16"/>
  <c r="N39" i="16"/>
  <c r="AD38" i="16"/>
  <c r="N38" i="16"/>
  <c r="AD37" i="16"/>
  <c r="N37" i="16"/>
  <c r="AD36" i="16"/>
  <c r="H36" i="16"/>
  <c r="AD35" i="16"/>
  <c r="N35" i="16"/>
  <c r="AD34" i="16"/>
  <c r="N34" i="16"/>
  <c r="AD33" i="16"/>
  <c r="N33" i="16"/>
  <c r="AD32" i="16"/>
  <c r="H32" i="16"/>
  <c r="H31" i="16" s="1"/>
  <c r="AD31" i="16"/>
  <c r="AD30" i="16"/>
  <c r="N30" i="16"/>
  <c r="X29" i="16"/>
  <c r="N29" i="16"/>
  <c r="AD28" i="16"/>
  <c r="N28" i="16"/>
  <c r="AD27" i="16"/>
  <c r="N27" i="16"/>
  <c r="AD26" i="16"/>
  <c r="N26" i="16"/>
  <c r="AD25" i="16"/>
  <c r="N25" i="16"/>
  <c r="AD24" i="16"/>
  <c r="N24" i="16"/>
  <c r="AD23" i="16"/>
  <c r="N23" i="16"/>
  <c r="AD22" i="16"/>
  <c r="N22" i="16"/>
  <c r="AD21" i="16"/>
  <c r="N21" i="16"/>
  <c r="AD20" i="16"/>
  <c r="N20" i="16"/>
  <c r="AD19" i="16"/>
  <c r="N19" i="16"/>
  <c r="AD18" i="16"/>
  <c r="N18" i="16"/>
  <c r="AD17" i="16"/>
  <c r="N17" i="16"/>
  <c r="AD16" i="16"/>
  <c r="N16" i="16"/>
  <c r="AD15" i="16"/>
  <c r="N15" i="16"/>
  <c r="AD14" i="16"/>
  <c r="N14" i="16"/>
  <c r="AD13" i="16"/>
  <c r="N13" i="16"/>
  <c r="AD12" i="16"/>
  <c r="N12" i="16"/>
  <c r="X11" i="16"/>
  <c r="X39" i="16" s="1"/>
  <c r="H11" i="16"/>
  <c r="N56" i="15"/>
  <c r="AD55" i="15"/>
  <c r="N55" i="15"/>
  <c r="AD54" i="15"/>
  <c r="N54" i="15"/>
  <c r="AD53" i="15"/>
  <c r="N53" i="15"/>
  <c r="AD52" i="15"/>
  <c r="N52" i="15"/>
  <c r="AD51" i="15"/>
  <c r="AD50" i="15" s="1"/>
  <c r="N51" i="15"/>
  <c r="X50" i="15"/>
  <c r="N50" i="15"/>
  <c r="AD49" i="15"/>
  <c r="N49" i="15"/>
  <c r="AD48" i="15"/>
  <c r="N48" i="15"/>
  <c r="AD47" i="15"/>
  <c r="N47" i="15"/>
  <c r="X46" i="15"/>
  <c r="N46" i="15"/>
  <c r="AD45" i="15"/>
  <c r="AD44" i="15" s="1"/>
  <c r="N45" i="15"/>
  <c r="X44" i="15"/>
  <c r="N44" i="15"/>
  <c r="AD43" i="15"/>
  <c r="AD42" i="15" s="1"/>
  <c r="N43" i="15"/>
  <c r="X42" i="15"/>
  <c r="N42" i="15"/>
  <c r="N41" i="15"/>
  <c r="N40" i="15"/>
  <c r="N39" i="15"/>
  <c r="AD38" i="15"/>
  <c r="N38" i="15"/>
  <c r="AD37" i="15"/>
  <c r="N37" i="15"/>
  <c r="AD36" i="15"/>
  <c r="H36" i="15"/>
  <c r="AD35" i="15"/>
  <c r="N35" i="15"/>
  <c r="AD34" i="15"/>
  <c r="N34" i="15"/>
  <c r="AD33" i="15"/>
  <c r="N33" i="15"/>
  <c r="AD32" i="15"/>
  <c r="H32" i="15"/>
  <c r="H31" i="15" s="1"/>
  <c r="AD31" i="15"/>
  <c r="AD30" i="15"/>
  <c r="N30" i="15"/>
  <c r="X29" i="15"/>
  <c r="N29" i="15"/>
  <c r="AD28" i="15"/>
  <c r="N28" i="15"/>
  <c r="AD27" i="15"/>
  <c r="N27" i="15"/>
  <c r="AD26" i="15"/>
  <c r="N26" i="15"/>
  <c r="AD25" i="15"/>
  <c r="N25" i="15"/>
  <c r="AD24" i="15"/>
  <c r="N24" i="15"/>
  <c r="AD23" i="15"/>
  <c r="N23" i="15"/>
  <c r="AD22" i="15"/>
  <c r="N22" i="15"/>
  <c r="AD21" i="15"/>
  <c r="N21" i="15"/>
  <c r="AD20" i="15"/>
  <c r="N20" i="15"/>
  <c r="AD19" i="15"/>
  <c r="N19" i="15"/>
  <c r="AD18" i="15"/>
  <c r="N18" i="15"/>
  <c r="AD17" i="15"/>
  <c r="N17" i="15"/>
  <c r="AD16" i="15"/>
  <c r="N16" i="15"/>
  <c r="AD15" i="15"/>
  <c r="N15" i="15"/>
  <c r="AD14" i="15"/>
  <c r="N14" i="15"/>
  <c r="AD13" i="15"/>
  <c r="N13" i="15"/>
  <c r="AD12" i="15"/>
  <c r="N12" i="15"/>
  <c r="AD11" i="15"/>
  <c r="X11" i="15"/>
  <c r="H11" i="15"/>
  <c r="N56" i="14"/>
  <c r="AD55" i="14"/>
  <c r="N55" i="14"/>
  <c r="AD54" i="14"/>
  <c r="N54" i="14"/>
  <c r="AD53" i="14"/>
  <c r="N53" i="14"/>
  <c r="AD52" i="14"/>
  <c r="N52" i="14"/>
  <c r="AD51" i="14"/>
  <c r="AD50" i="14" s="1"/>
  <c r="N51" i="14"/>
  <c r="X50" i="14"/>
  <c r="N50" i="14"/>
  <c r="AD49" i="14"/>
  <c r="N49" i="14"/>
  <c r="AD48" i="14"/>
  <c r="N48" i="14"/>
  <c r="AD47" i="14"/>
  <c r="AD46" i="14" s="1"/>
  <c r="N47" i="14"/>
  <c r="X46" i="14"/>
  <c r="N46" i="14"/>
  <c r="AD45" i="14"/>
  <c r="AD44" i="14" s="1"/>
  <c r="N45" i="14"/>
  <c r="X44" i="14"/>
  <c r="N44" i="14"/>
  <c r="AD43" i="14"/>
  <c r="AD42" i="14" s="1"/>
  <c r="N43" i="14"/>
  <c r="X42" i="14"/>
  <c r="X56" i="14" s="1"/>
  <c r="N42" i="14"/>
  <c r="N41" i="14"/>
  <c r="N40" i="14"/>
  <c r="N39" i="14"/>
  <c r="AD38" i="14"/>
  <c r="N38" i="14"/>
  <c r="AD37" i="14"/>
  <c r="N37" i="14"/>
  <c r="AD36" i="14"/>
  <c r="H36" i="14"/>
  <c r="AD35" i="14"/>
  <c r="N35" i="14"/>
  <c r="AD34" i="14"/>
  <c r="N34" i="14"/>
  <c r="AD33" i="14"/>
  <c r="N33" i="14"/>
  <c r="AD32" i="14"/>
  <c r="H32" i="14"/>
  <c r="H31" i="14" s="1"/>
  <c r="AD31" i="14"/>
  <c r="AD30" i="14"/>
  <c r="N30" i="14"/>
  <c r="X29" i="14"/>
  <c r="N29" i="14"/>
  <c r="AD28" i="14"/>
  <c r="N28" i="14"/>
  <c r="AD27" i="14"/>
  <c r="N27" i="14"/>
  <c r="AD26" i="14"/>
  <c r="N26" i="14"/>
  <c r="AD25" i="14"/>
  <c r="N25" i="14"/>
  <c r="AD24" i="14"/>
  <c r="N24" i="14"/>
  <c r="AD23" i="14"/>
  <c r="N23" i="14"/>
  <c r="AD22" i="14"/>
  <c r="N22" i="14"/>
  <c r="AD21" i="14"/>
  <c r="N21" i="14"/>
  <c r="AD20" i="14"/>
  <c r="N20" i="14"/>
  <c r="AD19" i="14"/>
  <c r="N19" i="14"/>
  <c r="AD18" i="14"/>
  <c r="N18" i="14"/>
  <c r="AD17" i="14"/>
  <c r="N17" i="14"/>
  <c r="AD16" i="14"/>
  <c r="N16" i="14"/>
  <c r="AD15" i="14"/>
  <c r="N15" i="14"/>
  <c r="AD14" i="14"/>
  <c r="N14" i="14"/>
  <c r="AD13" i="14"/>
  <c r="N13" i="14"/>
  <c r="AD12" i="14"/>
  <c r="N12" i="14"/>
  <c r="X11" i="14"/>
  <c r="X39" i="14" s="1"/>
  <c r="H11" i="14"/>
  <c r="H57" i="14" s="1"/>
  <c r="N56" i="13"/>
  <c r="AD55" i="13"/>
  <c r="N55" i="13"/>
  <c r="AD54" i="13"/>
  <c r="N54" i="13"/>
  <c r="AD53" i="13"/>
  <c r="N53" i="13"/>
  <c r="AD52" i="13"/>
  <c r="N52" i="13"/>
  <c r="AD51" i="13"/>
  <c r="AD50" i="13" s="1"/>
  <c r="N51" i="13"/>
  <c r="X50" i="13"/>
  <c r="N50" i="13"/>
  <c r="AD49" i="13"/>
  <c r="N49" i="13"/>
  <c r="AD48" i="13"/>
  <c r="N48" i="13"/>
  <c r="AD47" i="13"/>
  <c r="N47" i="13"/>
  <c r="X46" i="13"/>
  <c r="N46" i="13"/>
  <c r="AD45" i="13"/>
  <c r="AD44" i="13" s="1"/>
  <c r="N45" i="13"/>
  <c r="X44" i="13"/>
  <c r="N44" i="13"/>
  <c r="AD43" i="13"/>
  <c r="AD42" i="13" s="1"/>
  <c r="N43" i="13"/>
  <c r="X42" i="13"/>
  <c r="X56" i="13" s="1"/>
  <c r="N42" i="13"/>
  <c r="N41" i="13"/>
  <c r="N40" i="13"/>
  <c r="N39" i="13"/>
  <c r="AD38" i="13"/>
  <c r="N38" i="13"/>
  <c r="AD37" i="13"/>
  <c r="N37" i="13"/>
  <c r="AD36" i="13"/>
  <c r="H36" i="13"/>
  <c r="AD35" i="13"/>
  <c r="N35" i="13"/>
  <c r="AD34" i="13"/>
  <c r="N34" i="13"/>
  <c r="AD33" i="13"/>
  <c r="N33" i="13"/>
  <c r="AD32" i="13"/>
  <c r="H32" i="13"/>
  <c r="AD31" i="13"/>
  <c r="AD30" i="13"/>
  <c r="N30" i="13"/>
  <c r="X29" i="13"/>
  <c r="N29" i="13"/>
  <c r="AD28" i="13"/>
  <c r="N28" i="13"/>
  <c r="AD27" i="13"/>
  <c r="N27" i="13"/>
  <c r="AD26" i="13"/>
  <c r="N26" i="13"/>
  <c r="AD25" i="13"/>
  <c r="N25" i="13"/>
  <c r="AD24" i="13"/>
  <c r="N24" i="13"/>
  <c r="AD23" i="13"/>
  <c r="N23" i="13"/>
  <c r="AD22" i="13"/>
  <c r="N22" i="13"/>
  <c r="AD21" i="13"/>
  <c r="N21" i="13"/>
  <c r="AD20" i="13"/>
  <c r="N20" i="13"/>
  <c r="AD19" i="13"/>
  <c r="N19" i="13"/>
  <c r="AD18" i="13"/>
  <c r="N18" i="13"/>
  <c r="AD17" i="13"/>
  <c r="N17" i="13"/>
  <c r="AD16" i="13"/>
  <c r="N16" i="13"/>
  <c r="AD15" i="13"/>
  <c r="N15" i="13"/>
  <c r="AD14" i="13"/>
  <c r="N14" i="13"/>
  <c r="AD13" i="13"/>
  <c r="N13" i="13"/>
  <c r="AD12" i="13"/>
  <c r="N12" i="13"/>
  <c r="X11" i="13"/>
  <c r="H11" i="13"/>
  <c r="N56" i="12"/>
  <c r="AD55" i="12"/>
  <c r="N55" i="12"/>
  <c r="AD54" i="12"/>
  <c r="N54" i="12"/>
  <c r="AD53" i="12"/>
  <c r="N53" i="12"/>
  <c r="AD52" i="12"/>
  <c r="N52" i="12"/>
  <c r="AD51" i="12"/>
  <c r="AD50" i="12" s="1"/>
  <c r="N51" i="12"/>
  <c r="X50" i="12"/>
  <c r="N50" i="12"/>
  <c r="AD49" i="12"/>
  <c r="N49" i="12"/>
  <c r="AD48" i="12"/>
  <c r="N48" i="12"/>
  <c r="AD47" i="12"/>
  <c r="N47" i="12"/>
  <c r="X46" i="12"/>
  <c r="N46" i="12"/>
  <c r="AD45" i="12"/>
  <c r="AD44" i="12" s="1"/>
  <c r="N45" i="12"/>
  <c r="X44" i="12"/>
  <c r="N44" i="12"/>
  <c r="AD43" i="12"/>
  <c r="N43" i="12"/>
  <c r="AD42" i="12"/>
  <c r="X42" i="12"/>
  <c r="N42" i="12"/>
  <c r="N41" i="12"/>
  <c r="N40" i="12"/>
  <c r="N39" i="12"/>
  <c r="AD38" i="12"/>
  <c r="N38" i="12"/>
  <c r="AD37" i="12"/>
  <c r="N37" i="12"/>
  <c r="AD36" i="12"/>
  <c r="H36" i="12"/>
  <c r="AD35" i="12"/>
  <c r="N35" i="12"/>
  <c r="AD34" i="12"/>
  <c r="N34" i="12"/>
  <c r="AD33" i="12"/>
  <c r="N33" i="12"/>
  <c r="AD32" i="12"/>
  <c r="H32" i="12"/>
  <c r="AD31" i="12"/>
  <c r="AD30" i="12"/>
  <c r="N30" i="12"/>
  <c r="X29" i="12"/>
  <c r="N29" i="12"/>
  <c r="AD28" i="12"/>
  <c r="N28" i="12"/>
  <c r="AD27" i="12"/>
  <c r="N27" i="12"/>
  <c r="AD26" i="12"/>
  <c r="N26" i="12"/>
  <c r="AD25" i="12"/>
  <c r="N25" i="12"/>
  <c r="AD24" i="12"/>
  <c r="N24" i="12"/>
  <c r="AD23" i="12"/>
  <c r="N23" i="12"/>
  <c r="AD22" i="12"/>
  <c r="N22" i="12"/>
  <c r="AD21" i="12"/>
  <c r="N21" i="12"/>
  <c r="AD20" i="12"/>
  <c r="N20" i="12"/>
  <c r="AD19" i="12"/>
  <c r="N19" i="12"/>
  <c r="AD18" i="12"/>
  <c r="N18" i="12"/>
  <c r="AD17" i="12"/>
  <c r="N17" i="12"/>
  <c r="AD16" i="12"/>
  <c r="N16" i="12"/>
  <c r="AD15" i="12"/>
  <c r="N15" i="12"/>
  <c r="AD14" i="12"/>
  <c r="N14" i="12"/>
  <c r="AD13" i="12"/>
  <c r="N13" i="12"/>
  <c r="AD12" i="12"/>
  <c r="N12" i="12"/>
  <c r="N11" i="12" s="1"/>
  <c r="X11" i="12"/>
  <c r="X39" i="12" s="1"/>
  <c r="H11" i="12"/>
  <c r="N56" i="11"/>
  <c r="AD55" i="11"/>
  <c r="N55" i="11"/>
  <c r="AD54" i="11"/>
  <c r="N54" i="11"/>
  <c r="AD53" i="11"/>
  <c r="N53" i="11"/>
  <c r="AD52" i="11"/>
  <c r="N52" i="11"/>
  <c r="AD51" i="11"/>
  <c r="AD50" i="11" s="1"/>
  <c r="N51" i="11"/>
  <c r="X50" i="11"/>
  <c r="N50" i="11"/>
  <c r="AD49" i="11"/>
  <c r="N49" i="11"/>
  <c r="AD48" i="11"/>
  <c r="N48" i="11"/>
  <c r="AD47" i="11"/>
  <c r="N47" i="11"/>
  <c r="X46" i="11"/>
  <c r="N46" i="11"/>
  <c r="AD45" i="11"/>
  <c r="AD44" i="11" s="1"/>
  <c r="N45" i="11"/>
  <c r="X44" i="11"/>
  <c r="N44" i="11"/>
  <c r="AD43" i="11"/>
  <c r="AD42" i="11" s="1"/>
  <c r="N43" i="11"/>
  <c r="X42" i="11"/>
  <c r="X56" i="11" s="1"/>
  <c r="N42" i="11"/>
  <c r="N41" i="11"/>
  <c r="N40" i="11"/>
  <c r="N39" i="11"/>
  <c r="AD38" i="11"/>
  <c r="N38" i="11"/>
  <c r="AD37" i="11"/>
  <c r="N37" i="11"/>
  <c r="AD36" i="11"/>
  <c r="H36" i="11"/>
  <c r="AD35" i="11"/>
  <c r="N35" i="11"/>
  <c r="AD34" i="11"/>
  <c r="N34" i="11"/>
  <c r="AD33" i="11"/>
  <c r="N33" i="11"/>
  <c r="AD32" i="11"/>
  <c r="H32" i="11"/>
  <c r="AD31" i="11"/>
  <c r="AD30" i="11"/>
  <c r="N30" i="11"/>
  <c r="X29" i="11"/>
  <c r="N29" i="11"/>
  <c r="AD28" i="11"/>
  <c r="N28" i="11"/>
  <c r="AD27" i="11"/>
  <c r="N27" i="11"/>
  <c r="AD26" i="11"/>
  <c r="N26" i="11"/>
  <c r="AD25" i="11"/>
  <c r="N25" i="11"/>
  <c r="AD24" i="11"/>
  <c r="N24" i="11"/>
  <c r="AD23" i="11"/>
  <c r="N23" i="11"/>
  <c r="AD22" i="11"/>
  <c r="N22" i="11"/>
  <c r="AD21" i="11"/>
  <c r="N21" i="11"/>
  <c r="AD20" i="11"/>
  <c r="N20" i="11"/>
  <c r="AD19" i="11"/>
  <c r="N19" i="11"/>
  <c r="AD18" i="11"/>
  <c r="N18" i="11"/>
  <c r="AD17" i="11"/>
  <c r="N17" i="11"/>
  <c r="AD16" i="11"/>
  <c r="N16" i="11"/>
  <c r="AD15" i="11"/>
  <c r="N15" i="11"/>
  <c r="AD14" i="11"/>
  <c r="N14" i="11"/>
  <c r="AD13" i="11"/>
  <c r="N13" i="11"/>
  <c r="AD12" i="11"/>
  <c r="N12" i="11"/>
  <c r="AD11" i="11"/>
  <c r="X11" i="11"/>
  <c r="H11" i="11"/>
  <c r="N56" i="10"/>
  <c r="AD55" i="10"/>
  <c r="N55" i="10"/>
  <c r="AD54" i="10"/>
  <c r="N54" i="10"/>
  <c r="AD53" i="10"/>
  <c r="N53" i="10"/>
  <c r="AD52" i="10"/>
  <c r="N52" i="10"/>
  <c r="AD51" i="10"/>
  <c r="AD50" i="10" s="1"/>
  <c r="N51" i="10"/>
  <c r="X50" i="10"/>
  <c r="N50" i="10"/>
  <c r="AD49" i="10"/>
  <c r="N49" i="10"/>
  <c r="AD48" i="10"/>
  <c r="N48" i="10"/>
  <c r="AD47" i="10"/>
  <c r="AD46" i="10" s="1"/>
  <c r="N47" i="10"/>
  <c r="X46" i="10"/>
  <c r="N46" i="10"/>
  <c r="AD45" i="10"/>
  <c r="AD44" i="10" s="1"/>
  <c r="N45" i="10"/>
  <c r="X44" i="10"/>
  <c r="N44" i="10"/>
  <c r="AD43" i="10"/>
  <c r="AD42" i="10" s="1"/>
  <c r="N43" i="10"/>
  <c r="X42" i="10"/>
  <c r="X56" i="10" s="1"/>
  <c r="N42" i="10"/>
  <c r="N41" i="10"/>
  <c r="N40" i="10"/>
  <c r="N39" i="10"/>
  <c r="AD38" i="10"/>
  <c r="N38" i="10"/>
  <c r="AD37" i="10"/>
  <c r="N37" i="10"/>
  <c r="AD36" i="10"/>
  <c r="H36" i="10"/>
  <c r="AD35" i="10"/>
  <c r="N35" i="10"/>
  <c r="AD34" i="10"/>
  <c r="N34" i="10"/>
  <c r="AD33" i="10"/>
  <c r="N33" i="10"/>
  <c r="AD32" i="10"/>
  <c r="H32" i="10"/>
  <c r="AD31" i="10"/>
  <c r="AD30" i="10"/>
  <c r="N30" i="10"/>
  <c r="X29" i="10"/>
  <c r="N29" i="10"/>
  <c r="AD28" i="10"/>
  <c r="N28" i="10"/>
  <c r="AD27" i="10"/>
  <c r="N27" i="10"/>
  <c r="AD26" i="10"/>
  <c r="N26" i="10"/>
  <c r="AD25" i="10"/>
  <c r="N25" i="10"/>
  <c r="AD24" i="10"/>
  <c r="N24" i="10"/>
  <c r="AD23" i="10"/>
  <c r="N23" i="10"/>
  <c r="AD22" i="10"/>
  <c r="N22" i="10"/>
  <c r="AD21" i="10"/>
  <c r="N21" i="10"/>
  <c r="AD20" i="10"/>
  <c r="N20" i="10"/>
  <c r="AD19" i="10"/>
  <c r="N19" i="10"/>
  <c r="AD18" i="10"/>
  <c r="N18" i="10"/>
  <c r="AD17" i="10"/>
  <c r="N17" i="10"/>
  <c r="AD16" i="10"/>
  <c r="N16" i="10"/>
  <c r="AD15" i="10"/>
  <c r="N15" i="10"/>
  <c r="AD14" i="10"/>
  <c r="N14" i="10"/>
  <c r="AD13" i="10"/>
  <c r="N13" i="10"/>
  <c r="AD12" i="10"/>
  <c r="N12" i="10"/>
  <c r="X11" i="10"/>
  <c r="H11" i="10"/>
  <c r="N56" i="9"/>
  <c r="AD55" i="9"/>
  <c r="N55" i="9"/>
  <c r="AD54" i="9"/>
  <c r="N54" i="9"/>
  <c r="AD53" i="9"/>
  <c r="N53" i="9"/>
  <c r="AD52" i="9"/>
  <c r="N52" i="9"/>
  <c r="AD51" i="9"/>
  <c r="AD50" i="9" s="1"/>
  <c r="N51" i="9"/>
  <c r="X50" i="9"/>
  <c r="N50" i="9"/>
  <c r="AD49" i="9"/>
  <c r="N49" i="9"/>
  <c r="AD48" i="9"/>
  <c r="N48" i="9"/>
  <c r="AD47" i="9"/>
  <c r="N47" i="9"/>
  <c r="X46" i="9"/>
  <c r="N46" i="9"/>
  <c r="AD45" i="9"/>
  <c r="AD44" i="9" s="1"/>
  <c r="N45" i="9"/>
  <c r="X44" i="9"/>
  <c r="N44" i="9"/>
  <c r="AD43" i="9"/>
  <c r="AD42" i="9" s="1"/>
  <c r="N43" i="9"/>
  <c r="X42" i="9"/>
  <c r="N42" i="9"/>
  <c r="N41" i="9"/>
  <c r="N40" i="9"/>
  <c r="N39" i="9"/>
  <c r="AD38" i="9"/>
  <c r="N38" i="9"/>
  <c r="AD37" i="9"/>
  <c r="N37" i="9"/>
  <c r="AD36" i="9"/>
  <c r="H36" i="9"/>
  <c r="AD35" i="9"/>
  <c r="N35" i="9"/>
  <c r="AD34" i="9"/>
  <c r="N34" i="9"/>
  <c r="AD33" i="9"/>
  <c r="N33" i="9"/>
  <c r="AD32" i="9"/>
  <c r="H32" i="9"/>
  <c r="H31" i="9" s="1"/>
  <c r="AD31" i="9"/>
  <c r="AD30" i="9"/>
  <c r="N30" i="9"/>
  <c r="X29" i="9"/>
  <c r="N29" i="9"/>
  <c r="AD28" i="9"/>
  <c r="N28" i="9"/>
  <c r="AD27" i="9"/>
  <c r="N27" i="9"/>
  <c r="AD26" i="9"/>
  <c r="N26" i="9"/>
  <c r="AD25" i="9"/>
  <c r="N25" i="9"/>
  <c r="AD24" i="9"/>
  <c r="N24" i="9"/>
  <c r="AD23" i="9"/>
  <c r="N23" i="9"/>
  <c r="AD22" i="9"/>
  <c r="N22" i="9"/>
  <c r="AD21" i="9"/>
  <c r="N21" i="9"/>
  <c r="AD20" i="9"/>
  <c r="N20" i="9"/>
  <c r="AD19" i="9"/>
  <c r="N19" i="9"/>
  <c r="AD18" i="9"/>
  <c r="N18" i="9"/>
  <c r="AD17" i="9"/>
  <c r="N17" i="9"/>
  <c r="AD16" i="9"/>
  <c r="N16" i="9"/>
  <c r="AD15" i="9"/>
  <c r="N15" i="9"/>
  <c r="AD14" i="9"/>
  <c r="N14" i="9"/>
  <c r="AD13" i="9"/>
  <c r="N13" i="9"/>
  <c r="AD12" i="9"/>
  <c r="N12" i="9"/>
  <c r="X11" i="9"/>
  <c r="X39" i="9" s="1"/>
  <c r="H11" i="9"/>
  <c r="N56" i="8"/>
  <c r="AD55" i="8"/>
  <c r="N55" i="8"/>
  <c r="AD54" i="8"/>
  <c r="N54" i="8"/>
  <c r="AD53" i="8"/>
  <c r="N53" i="8"/>
  <c r="AD52" i="8"/>
  <c r="N52" i="8"/>
  <c r="AD51" i="8"/>
  <c r="AD50" i="8" s="1"/>
  <c r="N51" i="8"/>
  <c r="X50" i="8"/>
  <c r="N50" i="8"/>
  <c r="AD49" i="8"/>
  <c r="N49" i="8"/>
  <c r="AD48" i="8"/>
  <c r="N48" i="8"/>
  <c r="AD47" i="8"/>
  <c r="N47" i="8"/>
  <c r="X46" i="8"/>
  <c r="N46" i="8"/>
  <c r="AD45" i="8"/>
  <c r="AD44" i="8" s="1"/>
  <c r="N45" i="8"/>
  <c r="X44" i="8"/>
  <c r="N44" i="8"/>
  <c r="AD43" i="8"/>
  <c r="AD42" i="8" s="1"/>
  <c r="N43" i="8"/>
  <c r="X42" i="8"/>
  <c r="X56" i="8" s="1"/>
  <c r="N42" i="8"/>
  <c r="N41" i="8"/>
  <c r="N40" i="8"/>
  <c r="N39" i="8"/>
  <c r="AD38" i="8"/>
  <c r="N38" i="8"/>
  <c r="AD37" i="8"/>
  <c r="N37" i="8"/>
  <c r="N36" i="8" s="1"/>
  <c r="AD36" i="8"/>
  <c r="H36" i="8"/>
  <c r="AD35" i="8"/>
  <c r="N35" i="8"/>
  <c r="AD34" i="8"/>
  <c r="N34" i="8"/>
  <c r="AD33" i="8"/>
  <c r="N33" i="8"/>
  <c r="N32" i="8" s="1"/>
  <c r="AD32" i="8"/>
  <c r="H32" i="8"/>
  <c r="H31" i="8" s="1"/>
  <c r="AD31" i="8"/>
  <c r="AD30" i="8"/>
  <c r="AD29" i="8" s="1"/>
  <c r="N30" i="8"/>
  <c r="X29" i="8"/>
  <c r="N29" i="8"/>
  <c r="AD28" i="8"/>
  <c r="N28" i="8"/>
  <c r="AD27" i="8"/>
  <c r="N27" i="8"/>
  <c r="AD26" i="8"/>
  <c r="N26" i="8"/>
  <c r="AD25" i="8"/>
  <c r="N25" i="8"/>
  <c r="AD24" i="8"/>
  <c r="N24" i="8"/>
  <c r="AD23" i="8"/>
  <c r="N23" i="8"/>
  <c r="AD22" i="8"/>
  <c r="N22" i="8"/>
  <c r="AD21" i="8"/>
  <c r="N21" i="8"/>
  <c r="AD20" i="8"/>
  <c r="N20" i="8"/>
  <c r="AD19" i="8"/>
  <c r="N19" i="8"/>
  <c r="AD18" i="8"/>
  <c r="N18" i="8"/>
  <c r="AD17" i="8"/>
  <c r="N17" i="8"/>
  <c r="AD16" i="8"/>
  <c r="N16" i="8"/>
  <c r="AD15" i="8"/>
  <c r="N15" i="8"/>
  <c r="AD14" i="8"/>
  <c r="N14" i="8"/>
  <c r="AD13" i="8"/>
  <c r="N13" i="8"/>
  <c r="AD12" i="8"/>
  <c r="AD11" i="8" s="1"/>
  <c r="N12" i="8"/>
  <c r="X11" i="8"/>
  <c r="H11" i="8"/>
  <c r="N56" i="7"/>
  <c r="AD55" i="7"/>
  <c r="N55" i="7"/>
  <c r="AD54" i="7"/>
  <c r="N54" i="7"/>
  <c r="AD53" i="7"/>
  <c r="N53" i="7"/>
  <c r="AD52" i="7"/>
  <c r="N52" i="7"/>
  <c r="AD51" i="7"/>
  <c r="AD50" i="7" s="1"/>
  <c r="N51" i="7"/>
  <c r="X50" i="7"/>
  <c r="N50" i="7"/>
  <c r="AD49" i="7"/>
  <c r="N49" i="7"/>
  <c r="AD48" i="7"/>
  <c r="N48" i="7"/>
  <c r="AD47" i="7"/>
  <c r="N47" i="7"/>
  <c r="X46" i="7"/>
  <c r="N46" i="7"/>
  <c r="AD45" i="7"/>
  <c r="AD44" i="7" s="1"/>
  <c r="N45" i="7"/>
  <c r="X44" i="7"/>
  <c r="N44" i="7"/>
  <c r="AD43" i="7"/>
  <c r="AD42" i="7" s="1"/>
  <c r="N43" i="7"/>
  <c r="X42" i="7"/>
  <c r="N42" i="7"/>
  <c r="N41" i="7"/>
  <c r="N40" i="7"/>
  <c r="N39" i="7"/>
  <c r="AD38" i="7"/>
  <c r="N38" i="7"/>
  <c r="AD37" i="7"/>
  <c r="N37" i="7"/>
  <c r="AD36" i="7"/>
  <c r="H36" i="7"/>
  <c r="AD35" i="7"/>
  <c r="N35" i="7"/>
  <c r="AD34" i="7"/>
  <c r="N34" i="7"/>
  <c r="AD33" i="7"/>
  <c r="N33" i="7"/>
  <c r="AD32" i="7"/>
  <c r="N32" i="7"/>
  <c r="H32" i="7"/>
  <c r="AD31" i="7"/>
  <c r="AD30" i="7"/>
  <c r="N30" i="7"/>
  <c r="X29" i="7"/>
  <c r="N29" i="7"/>
  <c r="AD28" i="7"/>
  <c r="N28" i="7"/>
  <c r="AD27" i="7"/>
  <c r="N27" i="7"/>
  <c r="AD26" i="7"/>
  <c r="N26" i="7"/>
  <c r="AD25" i="7"/>
  <c r="N25" i="7"/>
  <c r="AD24" i="7"/>
  <c r="N24" i="7"/>
  <c r="AD23" i="7"/>
  <c r="N23" i="7"/>
  <c r="AD22" i="7"/>
  <c r="N22" i="7"/>
  <c r="AD21" i="7"/>
  <c r="N21" i="7"/>
  <c r="AD20" i="7"/>
  <c r="N20" i="7"/>
  <c r="AD19" i="7"/>
  <c r="N19" i="7"/>
  <c r="AD18" i="7"/>
  <c r="N18" i="7"/>
  <c r="AD17" i="7"/>
  <c r="N17" i="7"/>
  <c r="AD16" i="7"/>
  <c r="N16" i="7"/>
  <c r="AD15" i="7"/>
  <c r="N15" i="7"/>
  <c r="AD14" i="7"/>
  <c r="N14" i="7"/>
  <c r="AD13" i="7"/>
  <c r="N13" i="7"/>
  <c r="AD12" i="7"/>
  <c r="N12" i="7"/>
  <c r="N11" i="7" s="1"/>
  <c r="X11" i="7"/>
  <c r="H11" i="7"/>
  <c r="H31" i="13" l="1"/>
  <c r="X57" i="22"/>
  <c r="H31" i="11"/>
  <c r="AD11" i="13"/>
  <c r="AD29" i="9"/>
  <c r="H31" i="12"/>
  <c r="N31" i="21"/>
  <c r="N57" i="21" s="1"/>
  <c r="AD59" i="21" s="1"/>
  <c r="AD39" i="20"/>
  <c r="X57" i="20"/>
  <c r="H31" i="7"/>
  <c r="N11" i="9"/>
  <c r="N57" i="9" s="1"/>
  <c r="AD57" i="20"/>
  <c r="AD46" i="7"/>
  <c r="N32" i="11"/>
  <c r="X57" i="17"/>
  <c r="AD46" i="17"/>
  <c r="AD56" i="17" s="1"/>
  <c r="AD57" i="22"/>
  <c r="AD46" i="16"/>
  <c r="N11" i="17"/>
  <c r="N31" i="20"/>
  <c r="N57" i="20" s="1"/>
  <c r="AD46" i="13"/>
  <c r="N11" i="14"/>
  <c r="N32" i="12"/>
  <c r="N11" i="13"/>
  <c r="N31" i="22"/>
  <c r="N57" i="22" s="1"/>
  <c r="AD59" i="22" s="1"/>
  <c r="AD46" i="11"/>
  <c r="AD29" i="14"/>
  <c r="N32" i="14"/>
  <c r="N36" i="14"/>
  <c r="AD46" i="15"/>
  <c r="N36" i="17"/>
  <c r="N31" i="23"/>
  <c r="N57" i="23" s="1"/>
  <c r="AD39" i="21"/>
  <c r="AD57" i="21" s="1"/>
  <c r="N31" i="8"/>
  <c r="X39" i="8"/>
  <c r="X57" i="8" s="1"/>
  <c r="AD11" i="10"/>
  <c r="AD29" i="10"/>
  <c r="N36" i="10"/>
  <c r="H57" i="11"/>
  <c r="AD46" i="12"/>
  <c r="N32" i="13"/>
  <c r="N36" i="13"/>
  <c r="N11" i="15"/>
  <c r="N32" i="15"/>
  <c r="N36" i="15"/>
  <c r="X56" i="15"/>
  <c r="AD11" i="16"/>
  <c r="N32" i="16"/>
  <c r="AD29" i="17"/>
  <c r="AD39" i="8"/>
  <c r="AD46" i="8"/>
  <c r="AD56" i="8" s="1"/>
  <c r="AD57" i="8" s="1"/>
  <c r="H57" i="16"/>
  <c r="AD57" i="18"/>
  <c r="AD11" i="7"/>
  <c r="AD39" i="7" s="1"/>
  <c r="AD57" i="7" s="1"/>
  <c r="AD29" i="7"/>
  <c r="X39" i="10"/>
  <c r="X57" i="10" s="1"/>
  <c r="X39" i="11"/>
  <c r="X57" i="11" s="1"/>
  <c r="H57" i="13"/>
  <c r="X39" i="7"/>
  <c r="N36" i="7"/>
  <c r="N31" i="7" s="1"/>
  <c r="N57" i="7" s="1"/>
  <c r="X56" i="7"/>
  <c r="N11" i="10"/>
  <c r="N11" i="11"/>
  <c r="AD29" i="11"/>
  <c r="AD29" i="13"/>
  <c r="AD39" i="13" s="1"/>
  <c r="H57" i="15"/>
  <c r="N32" i="17"/>
  <c r="N31" i="18"/>
  <c r="N57" i="18" s="1"/>
  <c r="AD59" i="18" s="1"/>
  <c r="H57" i="9"/>
  <c r="AD11" i="9"/>
  <c r="AD39" i="9" s="1"/>
  <c r="N32" i="9"/>
  <c r="N36" i="9"/>
  <c r="X56" i="9"/>
  <c r="AD46" i="9"/>
  <c r="AD56" i="9" s="1"/>
  <c r="N32" i="10"/>
  <c r="H31" i="10"/>
  <c r="H57" i="10" s="1"/>
  <c r="AD56" i="11"/>
  <c r="AD11" i="12"/>
  <c r="AD29" i="12"/>
  <c r="N36" i="12"/>
  <c r="X56" i="12"/>
  <c r="X57" i="12" s="1"/>
  <c r="X39" i="15"/>
  <c r="X57" i="15" s="1"/>
  <c r="AD57" i="19"/>
  <c r="AD57" i="23"/>
  <c r="AD59" i="23" s="1"/>
  <c r="N11" i="8"/>
  <c r="N57" i="8" s="1"/>
  <c r="AD56" i="7"/>
  <c r="H57" i="8"/>
  <c r="N36" i="11"/>
  <c r="N31" i="11" s="1"/>
  <c r="X39" i="13"/>
  <c r="X57" i="13" s="1"/>
  <c r="AD29" i="16"/>
  <c r="AD39" i="16" s="1"/>
  <c r="N36" i="16"/>
  <c r="N31" i="16" s="1"/>
  <c r="X57" i="19"/>
  <c r="H57" i="12"/>
  <c r="AD11" i="14"/>
  <c r="AD39" i="14" s="1"/>
  <c r="AD29" i="15"/>
  <c r="AD39" i="15" s="1"/>
  <c r="AD11" i="17"/>
  <c r="AD59" i="20"/>
  <c r="H57" i="7"/>
  <c r="AD59" i="19"/>
  <c r="N11" i="16"/>
  <c r="H57" i="17"/>
  <c r="X57" i="16"/>
  <c r="AD56" i="16"/>
  <c r="N31" i="15"/>
  <c r="AD56" i="15"/>
  <c r="X57" i="14"/>
  <c r="AD56" i="14"/>
  <c r="N31" i="13"/>
  <c r="N57" i="13" s="1"/>
  <c r="AD56" i="13"/>
  <c r="AD56" i="12"/>
  <c r="AD39" i="11"/>
  <c r="AD56" i="10"/>
  <c r="N31" i="9"/>
  <c r="X57" i="9"/>
  <c r="N31" i="10" l="1"/>
  <c r="N57" i="10" s="1"/>
  <c r="N31" i="17"/>
  <c r="N57" i="17" s="1"/>
  <c r="N57" i="15"/>
  <c r="N31" i="12"/>
  <c r="N57" i="12" s="1"/>
  <c r="AD57" i="14"/>
  <c r="X57" i="7"/>
  <c r="N31" i="14"/>
  <c r="N57" i="14" s="1"/>
  <c r="AD59" i="7"/>
  <c r="AD57" i="16"/>
  <c r="AD39" i="17"/>
  <c r="AD57" i="17" s="1"/>
  <c r="AD57" i="13"/>
  <c r="AD59" i="13" s="1"/>
  <c r="AD57" i="15"/>
  <c r="AD59" i="15" s="1"/>
  <c r="AD59" i="17"/>
  <c r="AD59" i="8"/>
  <c r="AD57" i="11"/>
  <c r="AD39" i="12"/>
  <c r="AD57" i="12" s="1"/>
  <c r="AD59" i="12" s="1"/>
  <c r="AD39" i="10"/>
  <c r="AD57" i="10" s="1"/>
  <c r="AD59" i="10" s="1"/>
  <c r="AD57" i="9"/>
  <c r="N57" i="16"/>
  <c r="N57" i="11"/>
  <c r="AD59" i="14"/>
  <c r="AD59" i="9"/>
  <c r="AD59" i="11" l="1"/>
  <c r="AD59" i="16"/>
  <c r="N56" i="6"/>
  <c r="AD55" i="6"/>
  <c r="N55" i="6"/>
  <c r="AD54" i="6"/>
  <c r="N54" i="6"/>
  <c r="AD53" i="6"/>
  <c r="N53" i="6"/>
  <c r="AD52" i="6"/>
  <c r="N52" i="6"/>
  <c r="AD51" i="6"/>
  <c r="AD50" i="6" s="1"/>
  <c r="N51" i="6"/>
  <c r="X50" i="6"/>
  <c r="N50" i="6"/>
  <c r="AD49" i="6"/>
  <c r="N49" i="6"/>
  <c r="AD48" i="6"/>
  <c r="N48" i="6"/>
  <c r="AD47" i="6"/>
  <c r="N47" i="6"/>
  <c r="X46" i="6"/>
  <c r="N46" i="6"/>
  <c r="AD45" i="6"/>
  <c r="AD44" i="6" s="1"/>
  <c r="N45" i="6"/>
  <c r="X44" i="6"/>
  <c r="N44" i="6"/>
  <c r="AD43" i="6"/>
  <c r="AD42" i="6" s="1"/>
  <c r="N43" i="6"/>
  <c r="X42" i="6"/>
  <c r="N42" i="6"/>
  <c r="N41" i="6"/>
  <c r="N40" i="6"/>
  <c r="N39" i="6"/>
  <c r="AD38" i="6"/>
  <c r="N38" i="6"/>
  <c r="AD37" i="6"/>
  <c r="N37" i="6"/>
  <c r="AD36" i="6"/>
  <c r="H36" i="6"/>
  <c r="AD35" i="6"/>
  <c r="N35" i="6"/>
  <c r="AD34" i="6"/>
  <c r="N34" i="6"/>
  <c r="AD33" i="6"/>
  <c r="N33" i="6"/>
  <c r="AD32" i="6"/>
  <c r="H32" i="6"/>
  <c r="AD31" i="6"/>
  <c r="AD30" i="6"/>
  <c r="N30" i="6"/>
  <c r="X29" i="6"/>
  <c r="N29" i="6"/>
  <c r="AD28" i="6"/>
  <c r="N28" i="6"/>
  <c r="AD27" i="6"/>
  <c r="N27" i="6"/>
  <c r="AD26" i="6"/>
  <c r="N26" i="6"/>
  <c r="AD25" i="6"/>
  <c r="N25" i="6"/>
  <c r="AD24" i="6"/>
  <c r="N24" i="6"/>
  <c r="AD23" i="6"/>
  <c r="N23" i="6"/>
  <c r="AD22" i="6"/>
  <c r="N22" i="6"/>
  <c r="AD21" i="6"/>
  <c r="N21" i="6"/>
  <c r="AD20" i="6"/>
  <c r="N20" i="6"/>
  <c r="AD19" i="6"/>
  <c r="N19" i="6"/>
  <c r="AD18" i="6"/>
  <c r="N18" i="6"/>
  <c r="AD17" i="6"/>
  <c r="N17" i="6"/>
  <c r="AD16" i="6"/>
  <c r="N16" i="6"/>
  <c r="AD15" i="6"/>
  <c r="N15" i="6"/>
  <c r="AD14" i="6"/>
  <c r="N14" i="6"/>
  <c r="AD13" i="6"/>
  <c r="N13" i="6"/>
  <c r="AD12" i="6"/>
  <c r="N12" i="6"/>
  <c r="X11" i="6"/>
  <c r="H11" i="6"/>
  <c r="N56" i="5"/>
  <c r="AD55" i="5"/>
  <c r="N55" i="5"/>
  <c r="AD54" i="5"/>
  <c r="N54" i="5"/>
  <c r="AD53" i="5"/>
  <c r="N53" i="5"/>
  <c r="AD52" i="5"/>
  <c r="N52" i="5"/>
  <c r="AD51" i="5"/>
  <c r="AD50" i="5" s="1"/>
  <c r="N51" i="5"/>
  <c r="X50" i="5"/>
  <c r="N50" i="5"/>
  <c r="AD49" i="5"/>
  <c r="N49" i="5"/>
  <c r="AD48" i="5"/>
  <c r="N48" i="5"/>
  <c r="AD47" i="5"/>
  <c r="N47" i="5"/>
  <c r="X46" i="5"/>
  <c r="N46" i="5"/>
  <c r="AD45" i="5"/>
  <c r="AD44" i="5" s="1"/>
  <c r="N45" i="5"/>
  <c r="X44" i="5"/>
  <c r="N44" i="5"/>
  <c r="AD43" i="5"/>
  <c r="AD42" i="5" s="1"/>
  <c r="N43" i="5"/>
  <c r="X42" i="5"/>
  <c r="N42" i="5"/>
  <c r="N41" i="5"/>
  <c r="N40" i="5"/>
  <c r="N39" i="5"/>
  <c r="AD38" i="5"/>
  <c r="N38" i="5"/>
  <c r="AD37" i="5"/>
  <c r="N37" i="5"/>
  <c r="AD36" i="5"/>
  <c r="H36" i="5"/>
  <c r="AD35" i="5"/>
  <c r="N35" i="5"/>
  <c r="AD34" i="5"/>
  <c r="N34" i="5"/>
  <c r="AD33" i="5"/>
  <c r="N33" i="5"/>
  <c r="AD32" i="5"/>
  <c r="H32" i="5"/>
  <c r="H31" i="5" s="1"/>
  <c r="AD31" i="5"/>
  <c r="AD30" i="5"/>
  <c r="N30" i="5"/>
  <c r="X29" i="5"/>
  <c r="N29" i="5"/>
  <c r="AD28" i="5"/>
  <c r="N28" i="5"/>
  <c r="AD27" i="5"/>
  <c r="N27" i="5"/>
  <c r="AD26" i="5"/>
  <c r="N26" i="5"/>
  <c r="AD25" i="5"/>
  <c r="N25" i="5"/>
  <c r="AD24" i="5"/>
  <c r="N24" i="5"/>
  <c r="AD23" i="5"/>
  <c r="N23" i="5"/>
  <c r="AD22" i="5"/>
  <c r="N22" i="5"/>
  <c r="AD21" i="5"/>
  <c r="N21" i="5"/>
  <c r="AD20" i="5"/>
  <c r="N20" i="5"/>
  <c r="AD19" i="5"/>
  <c r="N19" i="5"/>
  <c r="AD18" i="5"/>
  <c r="N18" i="5"/>
  <c r="AD17" i="5"/>
  <c r="N17" i="5"/>
  <c r="AD16" i="5"/>
  <c r="N16" i="5"/>
  <c r="AD15" i="5"/>
  <c r="N15" i="5"/>
  <c r="AD14" i="5"/>
  <c r="N14" i="5"/>
  <c r="AD13" i="5"/>
  <c r="N13" i="5"/>
  <c r="AD12" i="5"/>
  <c r="N12" i="5"/>
  <c r="X11" i="5"/>
  <c r="H11" i="5"/>
  <c r="N56" i="4"/>
  <c r="AD55" i="4"/>
  <c r="N55" i="4"/>
  <c r="AD54" i="4"/>
  <c r="N54" i="4"/>
  <c r="AD53" i="4"/>
  <c r="N53" i="4"/>
  <c r="AD52" i="4"/>
  <c r="N52" i="4"/>
  <c r="AD51" i="4"/>
  <c r="AD50" i="4" s="1"/>
  <c r="N51" i="4"/>
  <c r="X50" i="4"/>
  <c r="N50" i="4"/>
  <c r="AD49" i="4"/>
  <c r="N49" i="4"/>
  <c r="AD48" i="4"/>
  <c r="N48" i="4"/>
  <c r="AD47" i="4"/>
  <c r="N47" i="4"/>
  <c r="X46" i="4"/>
  <c r="N46" i="4"/>
  <c r="AD45" i="4"/>
  <c r="AD44" i="4" s="1"/>
  <c r="N45" i="4"/>
  <c r="X44" i="4"/>
  <c r="N44" i="4"/>
  <c r="AD43" i="4"/>
  <c r="AD42" i="4" s="1"/>
  <c r="N43" i="4"/>
  <c r="X42" i="4"/>
  <c r="X56" i="4" s="1"/>
  <c r="N42" i="4"/>
  <c r="N41" i="4"/>
  <c r="N40" i="4"/>
  <c r="N39" i="4"/>
  <c r="AD38" i="4"/>
  <c r="N38" i="4"/>
  <c r="AD37" i="4"/>
  <c r="N37" i="4"/>
  <c r="AD36" i="4"/>
  <c r="H36" i="4"/>
  <c r="AD35" i="4"/>
  <c r="N35" i="4"/>
  <c r="AD34" i="4"/>
  <c r="N34" i="4"/>
  <c r="AD33" i="4"/>
  <c r="N33" i="4"/>
  <c r="AD32" i="4"/>
  <c r="H32" i="4"/>
  <c r="H31" i="4" s="1"/>
  <c r="AD31" i="4"/>
  <c r="AD30" i="4"/>
  <c r="N30" i="4"/>
  <c r="X29" i="4"/>
  <c r="N29" i="4"/>
  <c r="AD28" i="4"/>
  <c r="N28" i="4"/>
  <c r="AD27" i="4"/>
  <c r="N27" i="4"/>
  <c r="AD26" i="4"/>
  <c r="N26" i="4"/>
  <c r="AD25" i="4"/>
  <c r="N25" i="4"/>
  <c r="AD24" i="4"/>
  <c r="N24" i="4"/>
  <c r="AD23" i="4"/>
  <c r="N23" i="4"/>
  <c r="AD22" i="4"/>
  <c r="N22" i="4"/>
  <c r="AD21" i="4"/>
  <c r="N21" i="4"/>
  <c r="AD20" i="4"/>
  <c r="N20" i="4"/>
  <c r="AD19" i="4"/>
  <c r="N19" i="4"/>
  <c r="AD18" i="4"/>
  <c r="N18" i="4"/>
  <c r="AD17" i="4"/>
  <c r="N17" i="4"/>
  <c r="AD16" i="4"/>
  <c r="N16" i="4"/>
  <c r="AD15" i="4"/>
  <c r="N15" i="4"/>
  <c r="AD14" i="4"/>
  <c r="N14" i="4"/>
  <c r="AD13" i="4"/>
  <c r="N13" i="4"/>
  <c r="AD12" i="4"/>
  <c r="N12" i="4"/>
  <c r="X11" i="4"/>
  <c r="H11" i="4"/>
  <c r="N11" i="6" l="1"/>
  <c r="AD11" i="6"/>
  <c r="N32" i="6"/>
  <c r="AD11" i="5"/>
  <c r="N32" i="5"/>
  <c r="H57" i="4"/>
  <c r="N32" i="4"/>
  <c r="N36" i="4"/>
  <c r="AD11" i="4"/>
  <c r="AD46" i="5"/>
  <c r="H57" i="5"/>
  <c r="AD46" i="6"/>
  <c r="AD46" i="4"/>
  <c r="AD56" i="4" s="1"/>
  <c r="X39" i="6"/>
  <c r="X39" i="4"/>
  <c r="X57" i="4" s="1"/>
  <c r="N11" i="4"/>
  <c r="N11" i="5"/>
  <c r="AD56" i="5"/>
  <c r="H31" i="6"/>
  <c r="H57" i="6" s="1"/>
  <c r="AD29" i="4"/>
  <c r="AD29" i="5"/>
  <c r="AD39" i="5" s="1"/>
  <c r="AD29" i="6"/>
  <c r="AD39" i="6" s="1"/>
  <c r="X39" i="5"/>
  <c r="N36" i="5"/>
  <c r="N31" i="5" s="1"/>
  <c r="X56" i="5"/>
  <c r="N36" i="6"/>
  <c r="X56" i="6"/>
  <c r="X57" i="6" s="1"/>
  <c r="AD56" i="6"/>
  <c r="N56" i="3"/>
  <c r="AD55" i="3"/>
  <c r="N55" i="3"/>
  <c r="AD54" i="3"/>
  <c r="N54" i="3"/>
  <c r="AD53" i="3"/>
  <c r="N53" i="3"/>
  <c r="N52" i="3"/>
  <c r="AD51" i="3"/>
  <c r="AD50" i="3" s="1"/>
  <c r="N51" i="3"/>
  <c r="X50" i="3"/>
  <c r="N50" i="3"/>
  <c r="AD49" i="3"/>
  <c r="N49" i="3"/>
  <c r="AD48" i="3"/>
  <c r="N48" i="3"/>
  <c r="AD47" i="3"/>
  <c r="N47" i="3"/>
  <c r="X46" i="3"/>
  <c r="N46" i="3"/>
  <c r="AD45" i="3"/>
  <c r="AD44" i="3" s="1"/>
  <c r="N45" i="3"/>
  <c r="X44" i="3"/>
  <c r="N44" i="3"/>
  <c r="AD43" i="3"/>
  <c r="AD42" i="3" s="1"/>
  <c r="N43" i="3"/>
  <c r="X42" i="3"/>
  <c r="N42" i="3"/>
  <c r="N41" i="3"/>
  <c r="N40" i="3"/>
  <c r="N39" i="3"/>
  <c r="AD38" i="3"/>
  <c r="N38" i="3"/>
  <c r="AD37" i="3"/>
  <c r="N37" i="3"/>
  <c r="AD36" i="3"/>
  <c r="H36" i="3"/>
  <c r="AD35" i="3"/>
  <c r="N35" i="3"/>
  <c r="AD34" i="3"/>
  <c r="N34" i="3"/>
  <c r="AD33" i="3"/>
  <c r="N33" i="3"/>
  <c r="AD32" i="3"/>
  <c r="H32" i="3"/>
  <c r="H31" i="3" s="1"/>
  <c r="AD31" i="3"/>
  <c r="AD30" i="3"/>
  <c r="N30" i="3"/>
  <c r="X29" i="3"/>
  <c r="N29" i="3"/>
  <c r="AD28" i="3"/>
  <c r="N28" i="3"/>
  <c r="AD27" i="3"/>
  <c r="N27" i="3"/>
  <c r="AD26" i="3"/>
  <c r="N26" i="3"/>
  <c r="AD25" i="3"/>
  <c r="N25" i="3"/>
  <c r="AD24" i="3"/>
  <c r="N24" i="3"/>
  <c r="AD23" i="3"/>
  <c r="N23" i="3"/>
  <c r="AD22" i="3"/>
  <c r="N22" i="3"/>
  <c r="AD21" i="3"/>
  <c r="N21" i="3"/>
  <c r="AD20" i="3"/>
  <c r="N20" i="3"/>
  <c r="AD19" i="3"/>
  <c r="N19" i="3"/>
  <c r="AD18" i="3"/>
  <c r="N18" i="3"/>
  <c r="AD17" i="3"/>
  <c r="N17" i="3"/>
  <c r="AD16" i="3"/>
  <c r="N16" i="3"/>
  <c r="AD15" i="3"/>
  <c r="N15" i="3"/>
  <c r="AD14" i="3"/>
  <c r="N14" i="3"/>
  <c r="AD13" i="3"/>
  <c r="N13" i="3"/>
  <c r="AD12" i="3"/>
  <c r="N12" i="3"/>
  <c r="N11" i="3" s="1"/>
  <c r="X11" i="3"/>
  <c r="X39" i="3" s="1"/>
  <c r="H11" i="3"/>
  <c r="AD39" i="4" l="1"/>
  <c r="AD57" i="4" s="1"/>
  <c r="AD59" i="4" s="1"/>
  <c r="X57" i="5"/>
  <c r="N31" i="4"/>
  <c r="N57" i="4" s="1"/>
  <c r="AD46" i="3"/>
  <c r="AD56" i="3" s="1"/>
  <c r="N31" i="6"/>
  <c r="N57" i="6" s="1"/>
  <c r="AD59" i="6" s="1"/>
  <c r="AD11" i="3"/>
  <c r="N32" i="3"/>
  <c r="AD57" i="5"/>
  <c r="AD29" i="3"/>
  <c r="AD39" i="3" s="1"/>
  <c r="N36" i="3"/>
  <c r="X56" i="3"/>
  <c r="X57" i="3" s="1"/>
  <c r="AD57" i="6"/>
  <c r="N57" i="5"/>
  <c r="AD59" i="5" s="1"/>
  <c r="H57" i="3"/>
  <c r="N56" i="2"/>
  <c r="AD55" i="2"/>
  <c r="N55" i="2"/>
  <c r="AD54" i="2"/>
  <c r="N54" i="2"/>
  <c r="AD53" i="2"/>
  <c r="N53" i="2"/>
  <c r="AD52" i="2"/>
  <c r="N52" i="2"/>
  <c r="AD51" i="2"/>
  <c r="AD50" i="2" s="1"/>
  <c r="N51" i="2"/>
  <c r="X50" i="2"/>
  <c r="N50" i="2"/>
  <c r="AD49" i="2"/>
  <c r="N49" i="2"/>
  <c r="AD48" i="2"/>
  <c r="N48" i="2"/>
  <c r="AD47" i="2"/>
  <c r="N47" i="2"/>
  <c r="X46" i="2"/>
  <c r="N46" i="2"/>
  <c r="AD45" i="2"/>
  <c r="AD44" i="2" s="1"/>
  <c r="N45" i="2"/>
  <c r="X44" i="2"/>
  <c r="N44" i="2"/>
  <c r="AD43" i="2"/>
  <c r="AD42" i="2" s="1"/>
  <c r="N43" i="2"/>
  <c r="X42" i="2"/>
  <c r="N42" i="2"/>
  <c r="N41" i="2"/>
  <c r="N40" i="2"/>
  <c r="N39" i="2"/>
  <c r="AD38" i="2"/>
  <c r="N38" i="2"/>
  <c r="AD37" i="2"/>
  <c r="N37" i="2"/>
  <c r="AD36" i="2"/>
  <c r="H36" i="2"/>
  <c r="AD35" i="2"/>
  <c r="N35" i="2"/>
  <c r="AD34" i="2"/>
  <c r="N34" i="2"/>
  <c r="AD33" i="2"/>
  <c r="N33" i="2"/>
  <c r="AD32" i="2"/>
  <c r="H32" i="2"/>
  <c r="H31" i="2" s="1"/>
  <c r="AD31" i="2"/>
  <c r="AD30" i="2"/>
  <c r="N30" i="2"/>
  <c r="X29" i="2"/>
  <c r="N29" i="2"/>
  <c r="AD28" i="2"/>
  <c r="N28" i="2"/>
  <c r="AD27" i="2"/>
  <c r="N27" i="2"/>
  <c r="AD26" i="2"/>
  <c r="N26" i="2"/>
  <c r="AD25" i="2"/>
  <c r="N25" i="2"/>
  <c r="AD24" i="2"/>
  <c r="N24" i="2"/>
  <c r="AD23" i="2"/>
  <c r="N23" i="2"/>
  <c r="AD22" i="2"/>
  <c r="N22" i="2"/>
  <c r="AD21" i="2"/>
  <c r="N21" i="2"/>
  <c r="AD20" i="2"/>
  <c r="N20" i="2"/>
  <c r="AD19" i="2"/>
  <c r="N19" i="2"/>
  <c r="AD18" i="2"/>
  <c r="N18" i="2"/>
  <c r="AD17" i="2"/>
  <c r="N17" i="2"/>
  <c r="AD16" i="2"/>
  <c r="N16" i="2"/>
  <c r="AD15" i="2"/>
  <c r="N15" i="2"/>
  <c r="AD14" i="2"/>
  <c r="N14" i="2"/>
  <c r="AD13" i="2"/>
  <c r="N13" i="2"/>
  <c r="AD12" i="2"/>
  <c r="N12" i="2"/>
  <c r="X11" i="2"/>
  <c r="X39" i="2" s="1"/>
  <c r="H11" i="2"/>
  <c r="AD57" i="3" l="1"/>
  <c r="N31" i="3"/>
  <c r="N57" i="3" s="1"/>
  <c r="AD29" i="2"/>
  <c r="N11" i="2"/>
  <c r="N36" i="2"/>
  <c r="X56" i="2"/>
  <c r="H57" i="2"/>
  <c r="N32" i="2"/>
  <c r="AD46" i="2"/>
  <c r="AD56" i="2" s="1"/>
  <c r="X57" i="2"/>
  <c r="AD11" i="2"/>
  <c r="AD39" i="2" s="1"/>
  <c r="AD59" i="3" l="1"/>
  <c r="N31" i="2"/>
  <c r="N57" i="2" s="1"/>
  <c r="AD57" i="2"/>
  <c r="AD59" i="2" l="1"/>
</calcChain>
</file>

<file path=xl/comments1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0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1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2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3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4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5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6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7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8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19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0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1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2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3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4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5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6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7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8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29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  <comment ref="X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user:</t>
        </r>
        <r>
          <rPr>
            <sz val="9"/>
            <color indexed="81"/>
            <rFont val="ＭＳ Ｐゴシック"/>
            <family val="3"/>
            <charset val="128"/>
          </rPr>
          <t xml:space="preserve">
固定資産（ベッド）</t>
        </r>
      </text>
    </comment>
  </commentList>
</comments>
</file>

<file path=xl/comments30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1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2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3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4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5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6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7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8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39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40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41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42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43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8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comments9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事務局:</t>
        </r>
        <r>
          <rPr>
            <sz val="9"/>
            <color indexed="81"/>
            <rFont val="ＭＳ Ｐゴシック"/>
            <family val="3"/>
            <charset val="128"/>
          </rPr>
          <t xml:space="preserve">
○○の部分は、当該拠点名に修正すること。なお、必ず経理規程に準拠させること。</t>
        </r>
      </text>
    </comment>
  </commentList>
</comments>
</file>

<file path=xl/sharedStrings.xml><?xml version="1.0" encoding="utf-8"?>
<sst xmlns="http://schemas.openxmlformats.org/spreadsheetml/2006/main" count="4760" uniqueCount="375">
  <si>
    <t>法人名：</t>
    <rPh sb="0" eb="2">
      <t>ホウジン</t>
    </rPh>
    <rPh sb="2" eb="3">
      <t>メイ</t>
    </rPh>
    <phoneticPr fontId="4"/>
  </si>
  <si>
    <t>社会福祉法人山形県社会福祉事業団</t>
    <rPh sb="0" eb="2">
      <t>シャカイ</t>
    </rPh>
    <rPh sb="2" eb="4">
      <t>フクシ</t>
    </rPh>
    <rPh sb="4" eb="6">
      <t>ホウジン</t>
    </rPh>
    <rPh sb="6" eb="9">
      <t>ヤマガタケン</t>
    </rPh>
    <rPh sb="9" eb="11">
      <t>シャカイ</t>
    </rPh>
    <rPh sb="11" eb="13">
      <t>フクシ</t>
    </rPh>
    <rPh sb="13" eb="15">
      <t>ジギョウ</t>
    </rPh>
    <rPh sb="15" eb="16">
      <t>ダン</t>
    </rPh>
    <phoneticPr fontId="4"/>
  </si>
  <si>
    <t>拠点名：</t>
    <rPh sb="0" eb="2">
      <t>キョテン</t>
    </rPh>
    <rPh sb="2" eb="3">
      <t>メイ</t>
    </rPh>
    <phoneticPr fontId="4"/>
  </si>
  <si>
    <t>しらさぎ寮拠点区分</t>
    <rPh sb="4" eb="5">
      <t>リョウ</t>
    </rPh>
    <rPh sb="5" eb="7">
      <t>キョテン</t>
    </rPh>
    <rPh sb="7" eb="9">
      <t>クブン</t>
    </rPh>
    <phoneticPr fontId="4"/>
  </si>
  <si>
    <t>しらさぎ寮拠点区分貸借対照表</t>
    <rPh sb="4" eb="5">
      <t>リョウ</t>
    </rPh>
    <rPh sb="5" eb="7">
      <t>キョテン</t>
    </rPh>
    <rPh sb="7" eb="9">
      <t>クブン</t>
    </rPh>
    <rPh sb="9" eb="11">
      <t>タイシャク</t>
    </rPh>
    <rPh sb="11" eb="14">
      <t>タイショウヒョウ</t>
    </rPh>
    <phoneticPr fontId="4"/>
  </si>
  <si>
    <t>第３号の４様式</t>
    <rPh sb="0" eb="1">
      <t>ダイ</t>
    </rPh>
    <rPh sb="2" eb="3">
      <t>ゴウ</t>
    </rPh>
    <rPh sb="5" eb="7">
      <t>ヨウシキ</t>
    </rPh>
    <phoneticPr fontId="4"/>
  </si>
  <si>
    <t>（単位：円）</t>
    <rPh sb="1" eb="3">
      <t>タンイ</t>
    </rPh>
    <rPh sb="4" eb="5">
      <t>エン</t>
    </rPh>
    <phoneticPr fontId="4"/>
  </si>
  <si>
    <t>資産の部</t>
    <rPh sb="0" eb="2">
      <t>シサン</t>
    </rPh>
    <rPh sb="3" eb="4">
      <t>ブ</t>
    </rPh>
    <phoneticPr fontId="4"/>
  </si>
  <si>
    <t>負債の部</t>
    <rPh sb="0" eb="2">
      <t>フサイ</t>
    </rPh>
    <rPh sb="3" eb="4">
      <t>ブ</t>
    </rPh>
    <phoneticPr fontId="4"/>
  </si>
  <si>
    <t>当年度</t>
    <rPh sb="0" eb="1">
      <t>トウ</t>
    </rPh>
    <rPh sb="1" eb="3">
      <t>ネンド</t>
    </rPh>
    <phoneticPr fontId="4"/>
  </si>
  <si>
    <t>前年度</t>
    <rPh sb="0" eb="3">
      <t>ゼンネンド</t>
    </rPh>
    <phoneticPr fontId="4"/>
  </si>
  <si>
    <t>増　減</t>
    <rPh sb="0" eb="1">
      <t>ゾウ</t>
    </rPh>
    <rPh sb="2" eb="3">
      <t>ゲン</t>
    </rPh>
    <phoneticPr fontId="4"/>
  </si>
  <si>
    <t>流動資産</t>
    <rPh sb="0" eb="2">
      <t>リュウドウ</t>
    </rPh>
    <rPh sb="2" eb="4">
      <t>シサン</t>
    </rPh>
    <phoneticPr fontId="4"/>
  </si>
  <si>
    <t>流動負債</t>
    <rPh sb="0" eb="2">
      <t>リュウドウ</t>
    </rPh>
    <rPh sb="2" eb="4">
      <t>フサイ</t>
    </rPh>
    <phoneticPr fontId="4"/>
  </si>
  <si>
    <t>現金預金</t>
    <rPh sb="0" eb="2">
      <t>ゲンキン</t>
    </rPh>
    <rPh sb="2" eb="4">
      <t>ヨキン</t>
    </rPh>
    <phoneticPr fontId="4"/>
  </si>
  <si>
    <t>事業未払金</t>
    <rPh sb="0" eb="2">
      <t>ジギョウ</t>
    </rPh>
    <rPh sb="2" eb="4">
      <t>ミハラ</t>
    </rPh>
    <rPh sb="4" eb="5">
      <t>キン</t>
    </rPh>
    <phoneticPr fontId="4"/>
  </si>
  <si>
    <t>事業未収金</t>
    <rPh sb="0" eb="2">
      <t>ジギョウ</t>
    </rPh>
    <rPh sb="2" eb="5">
      <t>ミシュウキン</t>
    </rPh>
    <phoneticPr fontId="4"/>
  </si>
  <si>
    <t>その他の未払金</t>
    <rPh sb="2" eb="3">
      <t>タ</t>
    </rPh>
    <rPh sb="4" eb="6">
      <t>ミハラ</t>
    </rPh>
    <rPh sb="6" eb="7">
      <t>キン</t>
    </rPh>
    <phoneticPr fontId="4"/>
  </si>
  <si>
    <t>未収金</t>
    <rPh sb="0" eb="3">
      <t>ミシュウキン</t>
    </rPh>
    <phoneticPr fontId="4"/>
  </si>
  <si>
    <t>１年以内返済予定設備資金借入金</t>
    <rPh sb="1" eb="2">
      <t>ネン</t>
    </rPh>
    <rPh sb="2" eb="4">
      <t>イナイ</t>
    </rPh>
    <rPh sb="4" eb="6">
      <t>ヘンサイ</t>
    </rPh>
    <rPh sb="6" eb="8">
      <t>ヨテイ</t>
    </rPh>
    <rPh sb="8" eb="10">
      <t>セツビ</t>
    </rPh>
    <rPh sb="10" eb="12">
      <t>シキン</t>
    </rPh>
    <rPh sb="12" eb="14">
      <t>カリイレ</t>
    </rPh>
    <rPh sb="14" eb="15">
      <t>キン</t>
    </rPh>
    <phoneticPr fontId="4"/>
  </si>
  <si>
    <t>未収補助金</t>
    <rPh sb="0" eb="2">
      <t>ミシュウ</t>
    </rPh>
    <rPh sb="2" eb="5">
      <t>ホジョキン</t>
    </rPh>
    <phoneticPr fontId="4"/>
  </si>
  <si>
    <t>１年以内返済予定リース債務</t>
    <rPh sb="1" eb="2">
      <t>ネン</t>
    </rPh>
    <rPh sb="2" eb="4">
      <t>イナイ</t>
    </rPh>
    <rPh sb="4" eb="6">
      <t>ヘンサイ</t>
    </rPh>
    <rPh sb="6" eb="8">
      <t>ヨテイ</t>
    </rPh>
    <rPh sb="11" eb="13">
      <t>サイム</t>
    </rPh>
    <phoneticPr fontId="4"/>
  </si>
  <si>
    <t>未収収益</t>
    <rPh sb="0" eb="2">
      <t>ミシュウ</t>
    </rPh>
    <rPh sb="2" eb="4">
      <t>シュウエキ</t>
    </rPh>
    <phoneticPr fontId="4"/>
  </si>
  <si>
    <t>未払費用</t>
    <rPh sb="0" eb="2">
      <t>ミハラ</t>
    </rPh>
    <rPh sb="2" eb="4">
      <t>ヒヨウ</t>
    </rPh>
    <phoneticPr fontId="4"/>
  </si>
  <si>
    <t>商品・製品</t>
    <rPh sb="0" eb="2">
      <t>ショウヒン</t>
    </rPh>
    <rPh sb="3" eb="5">
      <t>セイヒン</t>
    </rPh>
    <phoneticPr fontId="4"/>
  </si>
  <si>
    <t>未払法人税</t>
    <rPh sb="0" eb="2">
      <t>ミハラ</t>
    </rPh>
    <rPh sb="2" eb="5">
      <t>ホウジンゼイ</t>
    </rPh>
    <phoneticPr fontId="4"/>
  </si>
  <si>
    <t>仕掛品</t>
    <rPh sb="0" eb="2">
      <t>シカカリ</t>
    </rPh>
    <rPh sb="2" eb="3">
      <t>ヒン</t>
    </rPh>
    <phoneticPr fontId="4"/>
  </si>
  <si>
    <t>預り金</t>
    <rPh sb="0" eb="1">
      <t>アズカ</t>
    </rPh>
    <rPh sb="2" eb="3">
      <t>キン</t>
    </rPh>
    <phoneticPr fontId="4"/>
  </si>
  <si>
    <t>原材料</t>
    <rPh sb="0" eb="3">
      <t>ゲンザイリョウ</t>
    </rPh>
    <phoneticPr fontId="4"/>
  </si>
  <si>
    <t>職員預り金</t>
    <rPh sb="0" eb="2">
      <t>ショクイン</t>
    </rPh>
    <rPh sb="2" eb="3">
      <t>アズカ</t>
    </rPh>
    <rPh sb="4" eb="5">
      <t>キン</t>
    </rPh>
    <phoneticPr fontId="4"/>
  </si>
  <si>
    <t>貯蔵品</t>
    <rPh sb="0" eb="3">
      <t>チョゾウヒン</t>
    </rPh>
    <phoneticPr fontId="4"/>
  </si>
  <si>
    <t>前受金</t>
    <rPh sb="0" eb="2">
      <t>マエウ</t>
    </rPh>
    <rPh sb="2" eb="3">
      <t>キン</t>
    </rPh>
    <phoneticPr fontId="4"/>
  </si>
  <si>
    <t>医薬品</t>
    <rPh sb="0" eb="3">
      <t>イヤクヒン</t>
    </rPh>
    <phoneticPr fontId="4"/>
  </si>
  <si>
    <t>前受収益</t>
    <rPh sb="0" eb="2">
      <t>マエウ</t>
    </rPh>
    <rPh sb="2" eb="4">
      <t>シュウエキ</t>
    </rPh>
    <phoneticPr fontId="4"/>
  </si>
  <si>
    <t>診療・療養費等材料</t>
    <rPh sb="0" eb="2">
      <t>シンリョウ</t>
    </rPh>
    <rPh sb="3" eb="6">
      <t>リョウヨウヒ</t>
    </rPh>
    <rPh sb="6" eb="7">
      <t>トウ</t>
    </rPh>
    <rPh sb="7" eb="9">
      <t>ザイリョウ</t>
    </rPh>
    <phoneticPr fontId="4"/>
  </si>
  <si>
    <t>事業区分間借入金</t>
    <rPh sb="0" eb="2">
      <t>ジギョウ</t>
    </rPh>
    <rPh sb="2" eb="4">
      <t>クブン</t>
    </rPh>
    <rPh sb="4" eb="5">
      <t>カン</t>
    </rPh>
    <rPh sb="5" eb="7">
      <t>カリイレ</t>
    </rPh>
    <rPh sb="7" eb="8">
      <t>キン</t>
    </rPh>
    <phoneticPr fontId="4"/>
  </si>
  <si>
    <t>給食用材料</t>
    <rPh sb="0" eb="2">
      <t>キュウショク</t>
    </rPh>
    <rPh sb="2" eb="3">
      <t>ヨウ</t>
    </rPh>
    <rPh sb="3" eb="5">
      <t>ザイリョウ</t>
    </rPh>
    <phoneticPr fontId="4"/>
  </si>
  <si>
    <t>拠点区分間借入金</t>
    <rPh sb="0" eb="2">
      <t>キョテン</t>
    </rPh>
    <rPh sb="2" eb="4">
      <t>クブン</t>
    </rPh>
    <rPh sb="4" eb="5">
      <t>カン</t>
    </rPh>
    <rPh sb="5" eb="7">
      <t>カリイレ</t>
    </rPh>
    <rPh sb="7" eb="8">
      <t>キン</t>
    </rPh>
    <phoneticPr fontId="4"/>
  </si>
  <si>
    <t>立替金</t>
    <rPh sb="0" eb="2">
      <t>タテカエ</t>
    </rPh>
    <rPh sb="2" eb="3">
      <t>キン</t>
    </rPh>
    <phoneticPr fontId="4"/>
  </si>
  <si>
    <t>仮受金</t>
    <rPh sb="0" eb="2">
      <t>カリウケ</t>
    </rPh>
    <rPh sb="2" eb="3">
      <t>キン</t>
    </rPh>
    <phoneticPr fontId="4"/>
  </si>
  <si>
    <t>前払金</t>
    <rPh sb="0" eb="2">
      <t>マエバラ</t>
    </rPh>
    <rPh sb="2" eb="3">
      <t>キン</t>
    </rPh>
    <phoneticPr fontId="4"/>
  </si>
  <si>
    <t>賞与引当金</t>
    <rPh sb="0" eb="2">
      <t>ショウヨ</t>
    </rPh>
    <rPh sb="2" eb="4">
      <t>ヒキアテ</t>
    </rPh>
    <rPh sb="4" eb="5">
      <t>キン</t>
    </rPh>
    <phoneticPr fontId="4"/>
  </si>
  <si>
    <t>前払費用</t>
    <rPh sb="0" eb="2">
      <t>マエバラ</t>
    </rPh>
    <rPh sb="2" eb="4">
      <t>ヒヨウ</t>
    </rPh>
    <phoneticPr fontId="4"/>
  </si>
  <si>
    <t>その他の流動負債</t>
    <rPh sb="2" eb="3">
      <t>タ</t>
    </rPh>
    <rPh sb="4" eb="6">
      <t>リュウドウ</t>
    </rPh>
    <rPh sb="6" eb="8">
      <t>フサイ</t>
    </rPh>
    <phoneticPr fontId="4"/>
  </si>
  <si>
    <t>事業区分間貸付金</t>
    <rPh sb="0" eb="2">
      <t>ジギョウ</t>
    </rPh>
    <rPh sb="2" eb="4">
      <t>クブン</t>
    </rPh>
    <rPh sb="4" eb="5">
      <t>カン</t>
    </rPh>
    <rPh sb="5" eb="7">
      <t>カシツケ</t>
    </rPh>
    <rPh sb="7" eb="8">
      <t>キン</t>
    </rPh>
    <phoneticPr fontId="4"/>
  </si>
  <si>
    <t>拠点区分間貸付金</t>
    <rPh sb="0" eb="2">
      <t>キョテン</t>
    </rPh>
    <rPh sb="2" eb="4">
      <t>クブン</t>
    </rPh>
    <rPh sb="4" eb="5">
      <t>カン</t>
    </rPh>
    <rPh sb="5" eb="7">
      <t>カシツケ</t>
    </rPh>
    <rPh sb="7" eb="8">
      <t>キン</t>
    </rPh>
    <phoneticPr fontId="4"/>
  </si>
  <si>
    <t>仮払金</t>
    <rPh sb="0" eb="2">
      <t>カリバライ</t>
    </rPh>
    <rPh sb="2" eb="3">
      <t>キン</t>
    </rPh>
    <phoneticPr fontId="4"/>
  </si>
  <si>
    <t>固定負債</t>
    <rPh sb="0" eb="2">
      <t>コテイ</t>
    </rPh>
    <rPh sb="2" eb="4">
      <t>フサイ</t>
    </rPh>
    <phoneticPr fontId="4"/>
  </si>
  <si>
    <t>その他の流動資産</t>
    <rPh sb="2" eb="3">
      <t>タ</t>
    </rPh>
    <rPh sb="4" eb="6">
      <t>リュウドウ</t>
    </rPh>
    <rPh sb="6" eb="8">
      <t>シサン</t>
    </rPh>
    <phoneticPr fontId="4"/>
  </si>
  <si>
    <t>設備資金借入金</t>
    <rPh sb="0" eb="2">
      <t>セツビ</t>
    </rPh>
    <rPh sb="2" eb="4">
      <t>シキン</t>
    </rPh>
    <rPh sb="4" eb="6">
      <t>カリイレ</t>
    </rPh>
    <rPh sb="6" eb="7">
      <t>キン</t>
    </rPh>
    <phoneticPr fontId="4"/>
  </si>
  <si>
    <t>固定資産</t>
    <rPh sb="0" eb="2">
      <t>コテイ</t>
    </rPh>
    <rPh sb="2" eb="4">
      <t>シサン</t>
    </rPh>
    <phoneticPr fontId="4"/>
  </si>
  <si>
    <t>長期運営資金借入金</t>
    <rPh sb="0" eb="2">
      <t>チョウキ</t>
    </rPh>
    <rPh sb="2" eb="4">
      <t>ウンエイ</t>
    </rPh>
    <rPh sb="4" eb="6">
      <t>シキン</t>
    </rPh>
    <rPh sb="6" eb="8">
      <t>カリイレ</t>
    </rPh>
    <rPh sb="8" eb="9">
      <t>キン</t>
    </rPh>
    <phoneticPr fontId="4"/>
  </si>
  <si>
    <t>基本財産</t>
    <rPh sb="0" eb="2">
      <t>キホン</t>
    </rPh>
    <rPh sb="2" eb="4">
      <t>ザイサン</t>
    </rPh>
    <phoneticPr fontId="4"/>
  </si>
  <si>
    <t>リース債務</t>
    <rPh sb="3" eb="5">
      <t>サイム</t>
    </rPh>
    <phoneticPr fontId="4"/>
  </si>
  <si>
    <t>土地</t>
    <rPh sb="0" eb="2">
      <t>トチ</t>
    </rPh>
    <phoneticPr fontId="4"/>
  </si>
  <si>
    <t>事業区分間長期借入金</t>
    <rPh sb="0" eb="2">
      <t>ジギョウ</t>
    </rPh>
    <rPh sb="2" eb="4">
      <t>クブン</t>
    </rPh>
    <rPh sb="4" eb="5">
      <t>カン</t>
    </rPh>
    <rPh sb="5" eb="7">
      <t>チョウキ</t>
    </rPh>
    <rPh sb="7" eb="9">
      <t>カリイレ</t>
    </rPh>
    <rPh sb="9" eb="10">
      <t>キン</t>
    </rPh>
    <phoneticPr fontId="4"/>
  </si>
  <si>
    <t>建物</t>
    <rPh sb="0" eb="2">
      <t>タテモノ</t>
    </rPh>
    <phoneticPr fontId="4"/>
  </si>
  <si>
    <t>拠点区分間長期借入金</t>
    <rPh sb="0" eb="2">
      <t>キョテン</t>
    </rPh>
    <rPh sb="2" eb="4">
      <t>クブン</t>
    </rPh>
    <rPh sb="4" eb="5">
      <t>カン</t>
    </rPh>
    <rPh sb="5" eb="7">
      <t>チョウキ</t>
    </rPh>
    <rPh sb="7" eb="9">
      <t>カリイレ</t>
    </rPh>
    <rPh sb="9" eb="10">
      <t>キン</t>
    </rPh>
    <phoneticPr fontId="4"/>
  </si>
  <si>
    <t>定期預金</t>
    <rPh sb="0" eb="2">
      <t>テイキ</t>
    </rPh>
    <rPh sb="2" eb="4">
      <t>ヨキン</t>
    </rPh>
    <phoneticPr fontId="4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</si>
  <si>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4"/>
  </si>
  <si>
    <t>その他の固定資産</t>
    <rPh sb="2" eb="3">
      <t>タ</t>
    </rPh>
    <rPh sb="4" eb="6">
      <t>コテイ</t>
    </rPh>
    <rPh sb="6" eb="8">
      <t>シサン</t>
    </rPh>
    <phoneticPr fontId="4"/>
  </si>
  <si>
    <t>長期預り金</t>
    <rPh sb="0" eb="2">
      <t>チョウキ</t>
    </rPh>
    <rPh sb="2" eb="3">
      <t>アズカ</t>
    </rPh>
    <rPh sb="4" eb="5">
      <t>キン</t>
    </rPh>
    <phoneticPr fontId="4"/>
  </si>
  <si>
    <t>その他の固定負債</t>
    <rPh sb="2" eb="3">
      <t>タ</t>
    </rPh>
    <rPh sb="4" eb="6">
      <t>コテイ</t>
    </rPh>
    <rPh sb="6" eb="8">
      <t>フサイ</t>
    </rPh>
    <phoneticPr fontId="4"/>
  </si>
  <si>
    <t>構築物</t>
    <rPh sb="0" eb="3">
      <t>コウチクブツ</t>
    </rPh>
    <phoneticPr fontId="4"/>
  </si>
  <si>
    <t>負債の部合計</t>
    <rPh sb="0" eb="2">
      <t>フサイ</t>
    </rPh>
    <rPh sb="3" eb="4">
      <t>ブ</t>
    </rPh>
    <rPh sb="4" eb="6">
      <t>ゴウケイ</t>
    </rPh>
    <phoneticPr fontId="4"/>
  </si>
  <si>
    <t>機械及び装置</t>
    <rPh sb="0" eb="2">
      <t>キカイ</t>
    </rPh>
    <rPh sb="2" eb="3">
      <t>オヨ</t>
    </rPh>
    <rPh sb="4" eb="6">
      <t>ソウチ</t>
    </rPh>
    <phoneticPr fontId="4"/>
  </si>
  <si>
    <t>車輌運搬具</t>
    <rPh sb="0" eb="2">
      <t>シャリョウ</t>
    </rPh>
    <rPh sb="2" eb="4">
      <t>ウンパン</t>
    </rPh>
    <rPh sb="4" eb="5">
      <t>グ</t>
    </rPh>
    <phoneticPr fontId="4"/>
  </si>
  <si>
    <t>純資産の部</t>
    <rPh sb="0" eb="3">
      <t>ジュンシサン</t>
    </rPh>
    <rPh sb="4" eb="5">
      <t>ブ</t>
    </rPh>
    <phoneticPr fontId="4"/>
  </si>
  <si>
    <t>器具及び備品</t>
    <rPh sb="0" eb="2">
      <t>キグ</t>
    </rPh>
    <rPh sb="2" eb="3">
      <t>オヨ</t>
    </rPh>
    <rPh sb="4" eb="6">
      <t>ビヒン</t>
    </rPh>
    <phoneticPr fontId="4"/>
  </si>
  <si>
    <t>基本金</t>
    <rPh sb="0" eb="2">
      <t>キホン</t>
    </rPh>
    <rPh sb="2" eb="3">
      <t>キン</t>
    </rPh>
    <phoneticPr fontId="4"/>
  </si>
  <si>
    <t>有形リース資産</t>
    <rPh sb="0" eb="2">
      <t>ユウケイ</t>
    </rPh>
    <rPh sb="5" eb="7">
      <t>シサン</t>
    </rPh>
    <phoneticPr fontId="4"/>
  </si>
  <si>
    <t>権利</t>
    <rPh sb="0" eb="2">
      <t>ケンリ</t>
    </rPh>
    <phoneticPr fontId="4"/>
  </si>
  <si>
    <t>国庫補助金等特別積立金</t>
    <rPh sb="0" eb="2">
      <t>コッコ</t>
    </rPh>
    <rPh sb="2" eb="5">
      <t>ホジョキン</t>
    </rPh>
    <rPh sb="5" eb="6">
      <t>トウ</t>
    </rPh>
    <rPh sb="6" eb="8">
      <t>トクベツ</t>
    </rPh>
    <rPh sb="8" eb="10">
      <t>ツミタテ</t>
    </rPh>
    <rPh sb="10" eb="11">
      <t>キン</t>
    </rPh>
    <phoneticPr fontId="4"/>
  </si>
  <si>
    <t>ソフトウェア</t>
    <phoneticPr fontId="4"/>
  </si>
  <si>
    <t>無形リース資産</t>
    <rPh sb="0" eb="2">
      <t>ムケイ</t>
    </rPh>
    <rPh sb="5" eb="7">
      <t>シサン</t>
    </rPh>
    <phoneticPr fontId="4"/>
  </si>
  <si>
    <t>その他の積立金</t>
    <rPh sb="2" eb="3">
      <t>タ</t>
    </rPh>
    <rPh sb="4" eb="6">
      <t>ツミタテ</t>
    </rPh>
    <rPh sb="6" eb="7">
      <t>キン</t>
    </rPh>
    <phoneticPr fontId="4"/>
  </si>
  <si>
    <t>事業区分間長期貸付金</t>
    <rPh sb="0" eb="2">
      <t>ジギョウ</t>
    </rPh>
    <rPh sb="2" eb="4">
      <t>クブン</t>
    </rPh>
    <rPh sb="4" eb="5">
      <t>カン</t>
    </rPh>
    <rPh sb="5" eb="7">
      <t>チョウキ</t>
    </rPh>
    <rPh sb="7" eb="9">
      <t>カシツケ</t>
    </rPh>
    <rPh sb="9" eb="10">
      <t>キン</t>
    </rPh>
    <phoneticPr fontId="4"/>
  </si>
  <si>
    <t>施設整備等積立金</t>
    <rPh sb="0" eb="2">
      <t>シセツ</t>
    </rPh>
    <rPh sb="2" eb="4">
      <t>セイビ</t>
    </rPh>
    <rPh sb="4" eb="5">
      <t>トウ</t>
    </rPh>
    <rPh sb="5" eb="7">
      <t>ツミタテ</t>
    </rPh>
    <rPh sb="7" eb="8">
      <t>キン</t>
    </rPh>
    <phoneticPr fontId="4"/>
  </si>
  <si>
    <t>拠点区分間長期貸付金</t>
    <rPh sb="0" eb="2">
      <t>キョテン</t>
    </rPh>
    <rPh sb="2" eb="4">
      <t>クブン</t>
    </rPh>
    <rPh sb="4" eb="5">
      <t>カン</t>
    </rPh>
    <rPh sb="5" eb="7">
      <t>チョウキ</t>
    </rPh>
    <rPh sb="7" eb="9">
      <t>カシツケ</t>
    </rPh>
    <rPh sb="9" eb="10">
      <t>キン</t>
    </rPh>
    <phoneticPr fontId="4"/>
  </si>
  <si>
    <t>修繕費積立金</t>
    <rPh sb="0" eb="2">
      <t>シュウゼン</t>
    </rPh>
    <rPh sb="2" eb="3">
      <t>ヒ</t>
    </rPh>
    <rPh sb="3" eb="5">
      <t>ツミタテ</t>
    </rPh>
    <rPh sb="5" eb="6">
      <t>キン</t>
    </rPh>
    <phoneticPr fontId="4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</si>
  <si>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4"/>
  </si>
  <si>
    <t>経営安定化積立金</t>
    <rPh sb="0" eb="2">
      <t>ケイエイ</t>
    </rPh>
    <rPh sb="2" eb="5">
      <t>アンテイカ</t>
    </rPh>
    <rPh sb="5" eb="7">
      <t>ツミタテ</t>
    </rPh>
    <rPh sb="7" eb="8">
      <t>キン</t>
    </rPh>
    <phoneticPr fontId="4"/>
  </si>
  <si>
    <t>施設整備等積立資産</t>
    <rPh sb="0" eb="2">
      <t>シセツ</t>
    </rPh>
    <rPh sb="2" eb="4">
      <t>セイビ</t>
    </rPh>
    <rPh sb="4" eb="5">
      <t>トウ</t>
    </rPh>
    <rPh sb="5" eb="7">
      <t>ツミタテ</t>
    </rPh>
    <rPh sb="7" eb="9">
      <t>シサン</t>
    </rPh>
    <phoneticPr fontId="4"/>
  </si>
  <si>
    <t>次期繰越活動増減差額</t>
    <rPh sb="0" eb="2">
      <t>ジキ</t>
    </rPh>
    <rPh sb="2" eb="4">
      <t>クリコシ</t>
    </rPh>
    <rPh sb="4" eb="6">
      <t>カツドウ</t>
    </rPh>
    <rPh sb="6" eb="8">
      <t>ゾウゲン</t>
    </rPh>
    <rPh sb="8" eb="10">
      <t>サガク</t>
    </rPh>
    <phoneticPr fontId="4"/>
  </si>
  <si>
    <t>修繕費積立資産</t>
    <rPh sb="0" eb="2">
      <t>シュウゼン</t>
    </rPh>
    <rPh sb="2" eb="3">
      <t>ヒ</t>
    </rPh>
    <rPh sb="3" eb="5">
      <t>ツミタテ</t>
    </rPh>
    <rPh sb="5" eb="7">
      <t>シサン</t>
    </rPh>
    <phoneticPr fontId="4"/>
  </si>
  <si>
    <t>経営安定化積立資産</t>
    <rPh sb="0" eb="2">
      <t>ケイエイ</t>
    </rPh>
    <rPh sb="2" eb="5">
      <t>アンテイカ</t>
    </rPh>
    <rPh sb="5" eb="7">
      <t>ツミタテ</t>
    </rPh>
    <rPh sb="7" eb="9">
      <t>シサン</t>
    </rPh>
    <phoneticPr fontId="4"/>
  </si>
  <si>
    <t>（うち当期増減活動差額）</t>
    <rPh sb="3" eb="5">
      <t>トウキ</t>
    </rPh>
    <rPh sb="5" eb="7">
      <t>ゾウゲン</t>
    </rPh>
    <rPh sb="7" eb="9">
      <t>カツドウ</t>
    </rPh>
    <rPh sb="9" eb="11">
      <t>サガク</t>
    </rPh>
    <phoneticPr fontId="4"/>
  </si>
  <si>
    <t>差入保証金</t>
    <rPh sb="0" eb="2">
      <t>サシイレ</t>
    </rPh>
    <rPh sb="2" eb="5">
      <t>ホショウキン</t>
    </rPh>
    <phoneticPr fontId="4"/>
  </si>
  <si>
    <t>長期前払費用</t>
    <rPh sb="0" eb="2">
      <t>チョウキ</t>
    </rPh>
    <rPh sb="2" eb="4">
      <t>マエバラ</t>
    </rPh>
    <rPh sb="4" eb="6">
      <t>ヒヨウ</t>
    </rPh>
    <phoneticPr fontId="4"/>
  </si>
  <si>
    <t>純資産の部合計</t>
    <rPh sb="0" eb="3">
      <t>ジュンシサン</t>
    </rPh>
    <rPh sb="4" eb="5">
      <t>ブ</t>
    </rPh>
    <rPh sb="5" eb="7">
      <t>ゴウケイ</t>
    </rPh>
    <phoneticPr fontId="4"/>
  </si>
  <si>
    <t>資産の部合計</t>
    <rPh sb="0" eb="2">
      <t>シサン</t>
    </rPh>
    <rPh sb="3" eb="4">
      <t>ブ</t>
    </rPh>
    <rPh sb="4" eb="6">
      <t>ゴウケイ</t>
    </rPh>
    <phoneticPr fontId="4"/>
  </si>
  <si>
    <t>負債及び純資産の部合計</t>
    <rPh sb="0" eb="2">
      <t>フサイ</t>
    </rPh>
    <rPh sb="2" eb="3">
      <t>オヨ</t>
    </rPh>
    <rPh sb="4" eb="7">
      <t>ジュンシサン</t>
    </rPh>
    <rPh sb="8" eb="9">
      <t>ブ</t>
    </rPh>
    <rPh sb="9" eb="11">
      <t>ゴウケイ</t>
    </rPh>
    <phoneticPr fontId="4"/>
  </si>
  <si>
    <t>※金額が０円の行を非表示にする必要はありません。</t>
    <rPh sb="1" eb="3">
      <t>キンガク</t>
    </rPh>
    <rPh sb="5" eb="6">
      <t>エン</t>
    </rPh>
    <rPh sb="7" eb="8">
      <t>ギョウ</t>
    </rPh>
    <rPh sb="9" eb="12">
      <t>ヒヒョウジ</t>
    </rPh>
    <rPh sb="15" eb="17">
      <t>ヒツヨウ</t>
    </rPh>
    <phoneticPr fontId="4"/>
  </si>
  <si>
    <t>鶴峰園拠点区分</t>
    <rPh sb="0" eb="1">
      <t>ツル</t>
    </rPh>
    <rPh sb="1" eb="2">
      <t>ミネ</t>
    </rPh>
    <rPh sb="2" eb="3">
      <t>エン</t>
    </rPh>
    <rPh sb="3" eb="5">
      <t>キョテン</t>
    </rPh>
    <rPh sb="5" eb="7">
      <t>クブン</t>
    </rPh>
    <phoneticPr fontId="4"/>
  </si>
  <si>
    <t>鶴峰園拠点区分貸借対照表</t>
    <rPh sb="3" eb="5">
      <t>キョテン</t>
    </rPh>
    <rPh sb="5" eb="7">
      <t>クブン</t>
    </rPh>
    <rPh sb="7" eb="9">
      <t>タイシャク</t>
    </rPh>
    <rPh sb="9" eb="12">
      <t>タイショウヒョウ</t>
    </rPh>
    <phoneticPr fontId="4"/>
  </si>
  <si>
    <t>ソフトウェア</t>
    <phoneticPr fontId="4"/>
  </si>
  <si>
    <t>あさひ寮拠点区分</t>
    <rPh sb="3" eb="4">
      <t>リョウ</t>
    </rPh>
    <rPh sb="4" eb="6">
      <t>キョテン</t>
    </rPh>
    <rPh sb="6" eb="8">
      <t>クブン</t>
    </rPh>
    <phoneticPr fontId="4"/>
  </si>
  <si>
    <t>あさひ寮拠点区分貸借対照表</t>
    <rPh sb="3" eb="4">
      <t>リョウ</t>
    </rPh>
    <rPh sb="4" eb="6">
      <t>キョテン</t>
    </rPh>
    <rPh sb="6" eb="8">
      <t>クブン</t>
    </rPh>
    <rPh sb="8" eb="10">
      <t>タイシャク</t>
    </rPh>
    <rPh sb="10" eb="13">
      <t>タイショウヒョウ</t>
    </rPh>
    <phoneticPr fontId="4"/>
  </si>
  <si>
    <t>ソフトウェア</t>
    <phoneticPr fontId="4"/>
  </si>
  <si>
    <t>こだま寮拠点区分</t>
    <rPh sb="3" eb="4">
      <t>リョウ</t>
    </rPh>
    <rPh sb="4" eb="6">
      <t>キョテン</t>
    </rPh>
    <rPh sb="6" eb="8">
      <t>クブン</t>
    </rPh>
    <phoneticPr fontId="4"/>
  </si>
  <si>
    <t>こだま寮拠点区分貸借対照表</t>
    <rPh sb="3" eb="4">
      <t>リョウ</t>
    </rPh>
    <rPh sb="4" eb="6">
      <t>キョテン</t>
    </rPh>
    <rPh sb="6" eb="8">
      <t>クブン</t>
    </rPh>
    <rPh sb="8" eb="10">
      <t>タイシャク</t>
    </rPh>
    <rPh sb="10" eb="13">
      <t>タイショウヒョウ</t>
    </rPh>
    <phoneticPr fontId="4"/>
  </si>
  <si>
    <t>ソフトウェア</t>
    <phoneticPr fontId="4"/>
  </si>
  <si>
    <t>総合コロニー希望が丘診療所拠点区分</t>
    <rPh sb="0" eb="2">
      <t>ソウゴウ</t>
    </rPh>
    <rPh sb="6" eb="8">
      <t>キボウ</t>
    </rPh>
    <rPh sb="9" eb="10">
      <t>オカ</t>
    </rPh>
    <rPh sb="10" eb="13">
      <t>シンリョウジョ</t>
    </rPh>
    <rPh sb="13" eb="15">
      <t>キョテン</t>
    </rPh>
    <rPh sb="15" eb="17">
      <t>クブン</t>
    </rPh>
    <phoneticPr fontId="4"/>
  </si>
  <si>
    <t>総合コロニー希望が丘診療所拠点区分貸借対照表</t>
    <rPh sb="0" eb="2">
      <t>ソウゴウ</t>
    </rPh>
    <rPh sb="6" eb="8">
      <t>キボウ</t>
    </rPh>
    <rPh sb="9" eb="10">
      <t>オカ</t>
    </rPh>
    <rPh sb="10" eb="13">
      <t>シンリョウジョ</t>
    </rPh>
    <rPh sb="13" eb="15">
      <t>キョテン</t>
    </rPh>
    <rPh sb="15" eb="17">
      <t>クブン</t>
    </rPh>
    <rPh sb="17" eb="19">
      <t>タイシャク</t>
    </rPh>
    <rPh sb="19" eb="22">
      <t>タイショウヒョウ</t>
    </rPh>
    <phoneticPr fontId="4"/>
  </si>
  <si>
    <t>ソフトウェア</t>
    <phoneticPr fontId="4"/>
  </si>
  <si>
    <t>慈丘園拠点区分</t>
    <rPh sb="0" eb="3">
      <t>ジ</t>
    </rPh>
    <rPh sb="3" eb="5">
      <t>キョテン</t>
    </rPh>
    <rPh sb="5" eb="7">
      <t>クブン</t>
    </rPh>
    <phoneticPr fontId="4"/>
  </si>
  <si>
    <t>慈丘園拠点区分貸借対照表</t>
    <rPh sb="0" eb="3">
      <t>ジ</t>
    </rPh>
    <rPh sb="3" eb="5">
      <t>キョテン</t>
    </rPh>
    <rPh sb="5" eb="7">
      <t>クブン</t>
    </rPh>
    <rPh sb="7" eb="9">
      <t>タイシャク</t>
    </rPh>
    <rPh sb="9" eb="12">
      <t>タイショウヒョウ</t>
    </rPh>
    <phoneticPr fontId="4"/>
  </si>
  <si>
    <t>ソフトウェア</t>
    <phoneticPr fontId="4"/>
  </si>
  <si>
    <t>サポートセンターらいと拠点区分</t>
    <phoneticPr fontId="4"/>
  </si>
  <si>
    <t>サポートセンターらいと拠点区分貸借対照表</t>
    <rPh sb="11" eb="13">
      <t>キョテン</t>
    </rPh>
    <rPh sb="13" eb="15">
      <t>クブン</t>
    </rPh>
    <rPh sb="15" eb="17">
      <t>タイシャク</t>
    </rPh>
    <rPh sb="17" eb="20">
      <t>タイショウヒョウ</t>
    </rPh>
    <phoneticPr fontId="4"/>
  </si>
  <si>
    <t>ソフトウェア</t>
    <phoneticPr fontId="4"/>
  </si>
  <si>
    <t>サポートセンターつるおか拠点区分</t>
    <phoneticPr fontId="4"/>
  </si>
  <si>
    <t>サポートセンターつるおか拠点区分貸借対照表</t>
    <rPh sb="12" eb="14">
      <t>キョテン</t>
    </rPh>
    <rPh sb="14" eb="16">
      <t>クブン</t>
    </rPh>
    <rPh sb="16" eb="18">
      <t>タイシャク</t>
    </rPh>
    <rPh sb="18" eb="21">
      <t>タイショウヒョウ</t>
    </rPh>
    <phoneticPr fontId="4"/>
  </si>
  <si>
    <t>福寿荘拠点区分</t>
    <rPh sb="0" eb="2">
      <t>フクジュ</t>
    </rPh>
    <rPh sb="2" eb="3">
      <t>ソウ</t>
    </rPh>
    <rPh sb="3" eb="5">
      <t>キョテン</t>
    </rPh>
    <rPh sb="5" eb="7">
      <t>クブン</t>
    </rPh>
    <phoneticPr fontId="4"/>
  </si>
  <si>
    <t>福寿荘拠点区分貸借対照表</t>
    <rPh sb="0" eb="2">
      <t>フクジュ</t>
    </rPh>
    <rPh sb="2" eb="3">
      <t>ソウ</t>
    </rPh>
    <rPh sb="3" eb="5">
      <t>キョテン</t>
    </rPh>
    <rPh sb="5" eb="7">
      <t>クブン</t>
    </rPh>
    <rPh sb="7" eb="9">
      <t>タイシャク</t>
    </rPh>
    <rPh sb="9" eb="12">
      <t>タイショウヒョウ</t>
    </rPh>
    <phoneticPr fontId="4"/>
  </si>
  <si>
    <t>ソフトウェア</t>
    <phoneticPr fontId="4"/>
  </si>
  <si>
    <t>福寿荘居宅介護支援事業所拠点区分</t>
    <rPh sb="0" eb="2">
      <t>フクジュ</t>
    </rPh>
    <rPh sb="2" eb="3">
      <t>ソウ</t>
    </rPh>
    <rPh sb="3" eb="5">
      <t>キョタク</t>
    </rPh>
    <rPh sb="5" eb="7">
      <t>カイゴ</t>
    </rPh>
    <rPh sb="7" eb="9">
      <t>シエン</t>
    </rPh>
    <rPh sb="9" eb="12">
      <t>ジギョウショ</t>
    </rPh>
    <rPh sb="12" eb="14">
      <t>キョテン</t>
    </rPh>
    <rPh sb="14" eb="16">
      <t>クブン</t>
    </rPh>
    <phoneticPr fontId="4"/>
  </si>
  <si>
    <t>福寿荘居宅介護支援事業所拠点区分貸借対照表</t>
    <rPh sb="0" eb="2">
      <t>フクジュ</t>
    </rPh>
    <rPh sb="2" eb="3">
      <t>ソウ</t>
    </rPh>
    <rPh sb="3" eb="5">
      <t>キョタク</t>
    </rPh>
    <rPh sb="5" eb="7">
      <t>カイゴ</t>
    </rPh>
    <rPh sb="7" eb="9">
      <t>シエン</t>
    </rPh>
    <rPh sb="9" eb="12">
      <t>ジギョウショ</t>
    </rPh>
    <rPh sb="12" eb="14">
      <t>キョテン</t>
    </rPh>
    <rPh sb="14" eb="16">
      <t>クブン</t>
    </rPh>
    <rPh sb="16" eb="18">
      <t>タイシャク</t>
    </rPh>
    <rPh sb="18" eb="21">
      <t>タイショウヒョウ</t>
    </rPh>
    <phoneticPr fontId="4"/>
  </si>
  <si>
    <t>ソフトウェア</t>
    <phoneticPr fontId="4"/>
  </si>
  <si>
    <t>明鏡荘拠点区分</t>
    <rPh sb="0" eb="3">
      <t>メイキョウソウ</t>
    </rPh>
    <rPh sb="3" eb="5">
      <t>キョテン</t>
    </rPh>
    <rPh sb="5" eb="7">
      <t>クブン</t>
    </rPh>
    <phoneticPr fontId="4"/>
  </si>
  <si>
    <t>明鏡荘拠点区分貸借対照表</t>
    <rPh sb="0" eb="3">
      <t>メイキョウソウ</t>
    </rPh>
    <rPh sb="3" eb="5">
      <t>キョテン</t>
    </rPh>
    <rPh sb="5" eb="7">
      <t>クブン</t>
    </rPh>
    <rPh sb="7" eb="9">
      <t>タイシャク</t>
    </rPh>
    <rPh sb="9" eb="12">
      <t>タイショウヒョウ</t>
    </rPh>
    <phoneticPr fontId="4"/>
  </si>
  <si>
    <t>明鏡荘ホームヘルパーセンター拠点区分</t>
    <rPh sb="0" eb="14">
      <t>メ</t>
    </rPh>
    <rPh sb="14" eb="16">
      <t>キョテン</t>
    </rPh>
    <rPh sb="16" eb="18">
      <t>クブン</t>
    </rPh>
    <phoneticPr fontId="4"/>
  </si>
  <si>
    <t>明鏡荘ホームヘルパーセンター拠点区分貸借対照表</t>
    <rPh sb="0" eb="3">
      <t>メイキョウソウ</t>
    </rPh>
    <rPh sb="14" eb="16">
      <t>キョテン</t>
    </rPh>
    <rPh sb="16" eb="18">
      <t>クブン</t>
    </rPh>
    <rPh sb="18" eb="20">
      <t>タイシャク</t>
    </rPh>
    <rPh sb="20" eb="23">
      <t>タイショウヒョウ</t>
    </rPh>
    <phoneticPr fontId="4"/>
  </si>
  <si>
    <t>ソフトウェア</t>
    <phoneticPr fontId="4"/>
  </si>
  <si>
    <t>松濤荘拠点区分</t>
    <rPh sb="0" eb="1">
      <t>マツ</t>
    </rPh>
    <rPh sb="2" eb="3">
      <t>ソウ</t>
    </rPh>
    <rPh sb="3" eb="5">
      <t>キョテン</t>
    </rPh>
    <rPh sb="5" eb="7">
      <t>クブン</t>
    </rPh>
    <phoneticPr fontId="4"/>
  </si>
  <si>
    <t>松濤荘拠点区分貸借対照表</t>
    <rPh sb="0" eb="1">
      <t>マツ</t>
    </rPh>
    <rPh sb="2" eb="3">
      <t>ソウ</t>
    </rPh>
    <rPh sb="3" eb="5">
      <t>キョテン</t>
    </rPh>
    <rPh sb="5" eb="7">
      <t>クブン</t>
    </rPh>
    <rPh sb="7" eb="9">
      <t>タイシャク</t>
    </rPh>
    <rPh sb="9" eb="12">
      <t>タイショウヒョウ</t>
    </rPh>
    <phoneticPr fontId="4"/>
  </si>
  <si>
    <t>松濤荘居宅介護支援事業所拠点区分</t>
    <rPh sb="0" eb="1">
      <t>マツ</t>
    </rPh>
    <rPh sb="2" eb="3">
      <t>ソウ</t>
    </rPh>
    <rPh sb="3" eb="5">
      <t>キョタク</t>
    </rPh>
    <rPh sb="5" eb="7">
      <t>カイゴ</t>
    </rPh>
    <rPh sb="7" eb="9">
      <t>シエン</t>
    </rPh>
    <rPh sb="9" eb="12">
      <t>ジギョウショ</t>
    </rPh>
    <rPh sb="12" eb="14">
      <t>キョテン</t>
    </rPh>
    <rPh sb="14" eb="16">
      <t>クブン</t>
    </rPh>
    <phoneticPr fontId="4"/>
  </si>
  <si>
    <t>松濤荘居宅介護支援事業所拠点区分貸借対照表</t>
    <rPh sb="0" eb="1">
      <t>マツ</t>
    </rPh>
    <rPh sb="2" eb="3">
      <t>ソウ</t>
    </rPh>
    <rPh sb="3" eb="5">
      <t>キョタク</t>
    </rPh>
    <rPh sb="5" eb="7">
      <t>カイゴ</t>
    </rPh>
    <rPh sb="7" eb="9">
      <t>シエン</t>
    </rPh>
    <rPh sb="9" eb="12">
      <t>ジギョウショ</t>
    </rPh>
    <rPh sb="12" eb="14">
      <t>キョテン</t>
    </rPh>
    <rPh sb="14" eb="16">
      <t>クブン</t>
    </rPh>
    <rPh sb="16" eb="18">
      <t>タイシャク</t>
    </rPh>
    <rPh sb="18" eb="21">
      <t>タイショウヒョウ</t>
    </rPh>
    <phoneticPr fontId="4"/>
  </si>
  <si>
    <t>救護施設泉荘拠点区分</t>
    <rPh sb="0" eb="2">
      <t>キュウゴ</t>
    </rPh>
    <rPh sb="2" eb="4">
      <t>シセツ</t>
    </rPh>
    <rPh sb="4" eb="5">
      <t>イズミ</t>
    </rPh>
    <rPh sb="5" eb="6">
      <t>ソウ</t>
    </rPh>
    <rPh sb="6" eb="8">
      <t>キョテン</t>
    </rPh>
    <rPh sb="8" eb="10">
      <t>クブン</t>
    </rPh>
    <phoneticPr fontId="4"/>
  </si>
  <si>
    <t>救護施設泉荘拠点区分　貸借対照表</t>
    <rPh sb="0" eb="2">
      <t>キュウゴ</t>
    </rPh>
    <rPh sb="2" eb="4">
      <t>シセツ</t>
    </rPh>
    <rPh sb="4" eb="5">
      <t>イズミ</t>
    </rPh>
    <rPh sb="5" eb="6">
      <t>ソウ</t>
    </rPh>
    <rPh sb="6" eb="8">
      <t>キョテン</t>
    </rPh>
    <rPh sb="8" eb="10">
      <t>クブン</t>
    </rPh>
    <rPh sb="11" eb="13">
      <t>タイシャク</t>
    </rPh>
    <rPh sb="13" eb="16">
      <t>タイショウヒョウ</t>
    </rPh>
    <phoneticPr fontId="4"/>
  </si>
  <si>
    <t>泉荘共同生活援助事業所拠点区分</t>
    <rPh sb="0" eb="1">
      <t>イズミ</t>
    </rPh>
    <rPh sb="1" eb="2">
      <t>ソウ</t>
    </rPh>
    <rPh sb="2" eb="4">
      <t>キョウドウ</t>
    </rPh>
    <rPh sb="4" eb="6">
      <t>セイカツ</t>
    </rPh>
    <rPh sb="6" eb="8">
      <t>エンジョ</t>
    </rPh>
    <rPh sb="8" eb="10">
      <t>ジギョウ</t>
    </rPh>
    <rPh sb="10" eb="11">
      <t>ショ</t>
    </rPh>
    <rPh sb="11" eb="13">
      <t>キョテン</t>
    </rPh>
    <rPh sb="13" eb="15">
      <t>クブン</t>
    </rPh>
    <phoneticPr fontId="4"/>
  </si>
  <si>
    <t>泉荘共同生活援助事業所拠点区分貸借対照表</t>
    <rPh sb="0" eb="1">
      <t>イズミ</t>
    </rPh>
    <rPh sb="1" eb="2">
      <t>ソウ</t>
    </rPh>
    <rPh sb="2" eb="4">
      <t>キョウドウ</t>
    </rPh>
    <rPh sb="4" eb="6">
      <t>セイカツ</t>
    </rPh>
    <rPh sb="6" eb="8">
      <t>エンジョ</t>
    </rPh>
    <rPh sb="8" eb="11">
      <t>ジギョウショ</t>
    </rPh>
    <rPh sb="11" eb="13">
      <t>キョテン</t>
    </rPh>
    <rPh sb="13" eb="15">
      <t>クブン</t>
    </rPh>
    <rPh sb="15" eb="17">
      <t>タイシャク</t>
    </rPh>
    <rPh sb="17" eb="20">
      <t>タイショウヒョウ</t>
    </rPh>
    <phoneticPr fontId="4"/>
  </si>
  <si>
    <t>ソフトウェア</t>
    <phoneticPr fontId="4"/>
  </si>
  <si>
    <t>総合コロニー希望が丘地域福祉支援センター拠点区分</t>
    <rPh sb="0" eb="2">
      <t>ソウゴウ</t>
    </rPh>
    <rPh sb="6" eb="8">
      <t>キボウ</t>
    </rPh>
    <rPh sb="9" eb="10">
      <t>オカ</t>
    </rPh>
    <rPh sb="10" eb="12">
      <t>チイキ</t>
    </rPh>
    <rPh sb="12" eb="14">
      <t>フクシ</t>
    </rPh>
    <rPh sb="14" eb="16">
      <t>シエン</t>
    </rPh>
    <rPh sb="20" eb="22">
      <t>キョテン</t>
    </rPh>
    <rPh sb="22" eb="24">
      <t>クブン</t>
    </rPh>
    <phoneticPr fontId="4"/>
  </si>
  <si>
    <t>総合コロニー希望が丘地域福祉支援センター拠点区分貸借対照表</t>
    <rPh sb="0" eb="2">
      <t>ソウゴウ</t>
    </rPh>
    <rPh sb="6" eb="8">
      <t>キボウ</t>
    </rPh>
    <rPh sb="9" eb="10">
      <t>オカ</t>
    </rPh>
    <rPh sb="10" eb="16">
      <t>チイキフクシシエン</t>
    </rPh>
    <rPh sb="20" eb="22">
      <t>キョテン</t>
    </rPh>
    <rPh sb="22" eb="24">
      <t>クブン</t>
    </rPh>
    <rPh sb="24" eb="26">
      <t>タイシャク</t>
    </rPh>
    <rPh sb="26" eb="29">
      <t>タイショウヒョウ</t>
    </rPh>
    <phoneticPr fontId="4"/>
  </si>
  <si>
    <t>ソフトウェア</t>
    <phoneticPr fontId="4"/>
  </si>
  <si>
    <t>デイサポートまつかぜ拠点区分</t>
    <rPh sb="10" eb="12">
      <t>キョテン</t>
    </rPh>
    <rPh sb="12" eb="14">
      <t>クブン</t>
    </rPh>
    <phoneticPr fontId="4"/>
  </si>
  <si>
    <t>デイサポートまつかぜ拠点区分貸借対照表</t>
    <rPh sb="10" eb="12">
      <t>キョテン</t>
    </rPh>
    <rPh sb="12" eb="14">
      <t>クブン</t>
    </rPh>
    <rPh sb="14" eb="16">
      <t>タイシャク</t>
    </rPh>
    <rPh sb="16" eb="19">
      <t>タイショウヒョウ</t>
    </rPh>
    <phoneticPr fontId="4"/>
  </si>
  <si>
    <t>総合コロニー希望が丘まつかぜ荘拠点区分</t>
    <rPh sb="0" eb="2">
      <t>ソウゴウ</t>
    </rPh>
    <rPh sb="6" eb="8">
      <t>キボウ</t>
    </rPh>
    <rPh sb="9" eb="10">
      <t>オカ</t>
    </rPh>
    <rPh sb="14" eb="15">
      <t>ソウ</t>
    </rPh>
    <rPh sb="15" eb="19">
      <t>キョテンクブン</t>
    </rPh>
    <phoneticPr fontId="4"/>
  </si>
  <si>
    <t>総合コロニー希望が丘まつかぜ荘拠点区分貸借対照表</t>
    <rPh sb="15" eb="17">
      <t>キョテン</t>
    </rPh>
    <rPh sb="17" eb="19">
      <t>クブン</t>
    </rPh>
    <rPh sb="19" eb="21">
      <t>タイシャク</t>
    </rPh>
    <rPh sb="21" eb="24">
      <t>タイショウヒョウ</t>
    </rPh>
    <phoneticPr fontId="4"/>
  </si>
  <si>
    <t>希望が丘共同生活援助事業所拠点区分</t>
    <rPh sb="0" eb="13">
      <t>グル</t>
    </rPh>
    <rPh sb="13" eb="17">
      <t>キョテンクブン</t>
    </rPh>
    <phoneticPr fontId="4"/>
  </si>
  <si>
    <t>希望が丘共同生活援助事業所拠点区分貸借対照表</t>
    <rPh sb="0" eb="13">
      <t>グル</t>
    </rPh>
    <rPh sb="13" eb="15">
      <t>キョテン</t>
    </rPh>
    <rPh sb="15" eb="17">
      <t>クブン</t>
    </rPh>
    <rPh sb="17" eb="19">
      <t>タイシャク</t>
    </rPh>
    <rPh sb="19" eb="22">
      <t>タイショウヒョウ</t>
    </rPh>
    <phoneticPr fontId="4"/>
  </si>
  <si>
    <t>ソフトウェア</t>
    <phoneticPr fontId="4"/>
  </si>
  <si>
    <t>置賜障害者就業・生活支援センター拠点区分</t>
    <rPh sb="0" eb="16">
      <t>オキタマ</t>
    </rPh>
    <rPh sb="16" eb="20">
      <t>キョテンクブン</t>
    </rPh>
    <phoneticPr fontId="4"/>
  </si>
  <si>
    <t>置賜障害者就業・生活支援センター拠点区分貸借対照表</t>
    <rPh sb="0" eb="16">
      <t>オキタマ</t>
    </rPh>
    <rPh sb="16" eb="18">
      <t>キョテン</t>
    </rPh>
    <rPh sb="18" eb="20">
      <t>クブン</t>
    </rPh>
    <rPh sb="20" eb="22">
      <t>タイシャク</t>
    </rPh>
    <rPh sb="22" eb="25">
      <t>タイショウヒョウ</t>
    </rPh>
    <phoneticPr fontId="4"/>
  </si>
  <si>
    <t>ソフトウェア</t>
    <phoneticPr fontId="4"/>
  </si>
  <si>
    <t>96パーセントで表示すること</t>
    <rPh sb="8" eb="10">
      <t>ヒョウジ</t>
    </rPh>
    <phoneticPr fontId="3"/>
  </si>
  <si>
    <t>サポートセンターあずさ拠点区分貸借対照表</t>
    <rPh sb="11" eb="13">
      <t>キョテン</t>
    </rPh>
    <rPh sb="13" eb="15">
      <t>クブン</t>
    </rPh>
    <rPh sb="15" eb="17">
      <t>タイシャク</t>
    </rPh>
    <rPh sb="17" eb="20">
      <t>タイショウヒョウ</t>
    </rPh>
    <phoneticPr fontId="4"/>
  </si>
  <si>
    <t>ひめゆり寮拠点区分</t>
    <rPh sb="4" eb="5">
      <t>リョウ</t>
    </rPh>
    <rPh sb="5" eb="7">
      <t>キョテン</t>
    </rPh>
    <rPh sb="7" eb="9">
      <t>クブン</t>
    </rPh>
    <phoneticPr fontId="4"/>
  </si>
  <si>
    <t>ひめゆり寮拠点区分貸借対照表</t>
    <rPh sb="4" eb="5">
      <t>リョウ</t>
    </rPh>
    <rPh sb="5" eb="7">
      <t>キョテン</t>
    </rPh>
    <rPh sb="7" eb="9">
      <t>クブン</t>
    </rPh>
    <rPh sb="9" eb="11">
      <t>タイシャク</t>
    </rPh>
    <rPh sb="11" eb="14">
      <t>タイショウヒョウ</t>
    </rPh>
    <phoneticPr fontId="4"/>
  </si>
  <si>
    <t>ソフトウェア</t>
    <phoneticPr fontId="4"/>
  </si>
  <si>
    <t>総合コロニー希望が丘総務課</t>
    <rPh sb="0" eb="2">
      <t>ソウゴウ</t>
    </rPh>
    <rPh sb="6" eb="8">
      <t>キボウ</t>
    </rPh>
    <rPh sb="9" eb="10">
      <t>オカ</t>
    </rPh>
    <rPh sb="10" eb="12">
      <t>ソウム</t>
    </rPh>
    <rPh sb="12" eb="13">
      <t>カ</t>
    </rPh>
    <phoneticPr fontId="4"/>
  </si>
  <si>
    <t>総合コロニー希望が丘総務課拠点区分貸借対照表</t>
    <rPh sb="0" eb="2">
      <t>ソウゴウ</t>
    </rPh>
    <rPh sb="6" eb="8">
      <t>キボウ</t>
    </rPh>
    <rPh sb="9" eb="10">
      <t>オカ</t>
    </rPh>
    <rPh sb="10" eb="12">
      <t>ソウム</t>
    </rPh>
    <rPh sb="12" eb="13">
      <t>カ</t>
    </rPh>
    <rPh sb="13" eb="15">
      <t>キョテン</t>
    </rPh>
    <rPh sb="15" eb="17">
      <t>クブン</t>
    </rPh>
    <rPh sb="17" eb="19">
      <t>タイシャク</t>
    </rPh>
    <rPh sb="19" eb="22">
      <t>タイショウヒョウ</t>
    </rPh>
    <phoneticPr fontId="4"/>
  </si>
  <si>
    <t>救護施設みやま荘拠点区分貸借対照表</t>
    <rPh sb="0" eb="2">
      <t>キュウゴ</t>
    </rPh>
    <rPh sb="2" eb="4">
      <t>シセツ</t>
    </rPh>
    <rPh sb="7" eb="8">
      <t>ソウ</t>
    </rPh>
    <rPh sb="8" eb="10">
      <t>キョテン</t>
    </rPh>
    <rPh sb="10" eb="12">
      <t>クブン</t>
    </rPh>
    <rPh sb="12" eb="14">
      <t>タイシャク</t>
    </rPh>
    <rPh sb="14" eb="17">
      <t>タイショウヒョウ</t>
    </rPh>
    <phoneticPr fontId="4"/>
  </si>
  <si>
    <t>ソフトウェア</t>
    <phoneticPr fontId="4"/>
  </si>
  <si>
    <t>サポートセンターういんず</t>
    <phoneticPr fontId="4"/>
  </si>
  <si>
    <t>サポートセンターういんず拠点区分貸借対照表</t>
    <rPh sb="12" eb="14">
      <t>キョテン</t>
    </rPh>
    <rPh sb="14" eb="16">
      <t>クブン</t>
    </rPh>
    <rPh sb="16" eb="18">
      <t>タイシャク</t>
    </rPh>
    <rPh sb="18" eb="21">
      <t>タイショウヒョウ</t>
    </rPh>
    <phoneticPr fontId="4"/>
  </si>
  <si>
    <t>ソフトウェア</t>
    <phoneticPr fontId="4"/>
  </si>
  <si>
    <t>サポートセンターゆあーず拠点区分貸借対照表</t>
    <rPh sb="12" eb="14">
      <t>キョテン</t>
    </rPh>
    <rPh sb="14" eb="16">
      <t>クブン</t>
    </rPh>
    <rPh sb="16" eb="18">
      <t>タイシャク</t>
    </rPh>
    <rPh sb="18" eb="21">
      <t>タイショウヒョウ</t>
    </rPh>
    <phoneticPr fontId="4"/>
  </si>
  <si>
    <t>村山障害者就業・生活支援センター</t>
    <rPh sb="0" eb="2">
      <t>ムラヤマ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4"/>
  </si>
  <si>
    <t>村山障害者就業・生活支援センター拠点区分貸借対照表</t>
    <rPh sb="0" eb="2">
      <t>ムラヤマ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rPh sb="16" eb="18">
      <t>キョテン</t>
    </rPh>
    <rPh sb="18" eb="20">
      <t>クブン</t>
    </rPh>
    <rPh sb="20" eb="22">
      <t>タイシャク</t>
    </rPh>
    <rPh sb="22" eb="25">
      <t>タイショウヒョウ</t>
    </rPh>
    <phoneticPr fontId="4"/>
  </si>
  <si>
    <t>地域生活定着促進事業拠点区分貸借対照表</t>
    <rPh sb="0" eb="2">
      <t>チイキ</t>
    </rPh>
    <rPh sb="2" eb="4">
      <t>セイカツ</t>
    </rPh>
    <rPh sb="4" eb="6">
      <t>テイチャク</t>
    </rPh>
    <rPh sb="6" eb="8">
      <t>ソクシン</t>
    </rPh>
    <rPh sb="8" eb="10">
      <t>ジギョウ</t>
    </rPh>
    <rPh sb="10" eb="12">
      <t>キョテン</t>
    </rPh>
    <rPh sb="12" eb="14">
      <t>クブン</t>
    </rPh>
    <rPh sb="14" eb="16">
      <t>タイシャク</t>
    </rPh>
    <rPh sb="16" eb="19">
      <t>タイショウヒョウ</t>
    </rPh>
    <phoneticPr fontId="4"/>
  </si>
  <si>
    <t>ソフトウェア</t>
    <phoneticPr fontId="4"/>
  </si>
  <si>
    <t>ソフトウェア</t>
    <phoneticPr fontId="4"/>
  </si>
  <si>
    <t>ワークショップ明星園拠点区分貸借対照表</t>
    <rPh sb="7" eb="9">
      <t>ミョウジョウ</t>
    </rPh>
    <rPh sb="9" eb="10">
      <t>エン</t>
    </rPh>
    <rPh sb="10" eb="12">
      <t>キョテン</t>
    </rPh>
    <rPh sb="12" eb="14">
      <t>クブン</t>
    </rPh>
    <rPh sb="14" eb="16">
      <t>タイシャク</t>
    </rPh>
    <rPh sb="16" eb="19">
      <t>タイショウヒョウ</t>
    </rPh>
    <phoneticPr fontId="4"/>
  </si>
  <si>
    <t>大寿荘拠点区分</t>
    <rPh sb="0" eb="1">
      <t>ダイ</t>
    </rPh>
    <rPh sb="1" eb="2">
      <t>コトブキ</t>
    </rPh>
    <rPh sb="2" eb="3">
      <t>ソウ</t>
    </rPh>
    <rPh sb="3" eb="5">
      <t>キョテン</t>
    </rPh>
    <rPh sb="5" eb="7">
      <t>クブン</t>
    </rPh>
    <phoneticPr fontId="4"/>
  </si>
  <si>
    <t>大寿荘拠点区分貸借対照表</t>
    <rPh sb="0" eb="1">
      <t>ダイ</t>
    </rPh>
    <rPh sb="1" eb="2">
      <t>コトブキ</t>
    </rPh>
    <rPh sb="2" eb="3">
      <t>ソウ</t>
    </rPh>
    <rPh sb="3" eb="5">
      <t>キョテン</t>
    </rPh>
    <rPh sb="5" eb="7">
      <t>クブン</t>
    </rPh>
    <rPh sb="7" eb="9">
      <t>タイシャク</t>
    </rPh>
    <rPh sb="9" eb="12">
      <t>タイショウヒョウ</t>
    </rPh>
    <phoneticPr fontId="4"/>
  </si>
  <si>
    <t>ソフトウェア</t>
    <phoneticPr fontId="4"/>
  </si>
  <si>
    <t>大寿荘居宅介護支援事業所</t>
    <rPh sb="0" eb="1">
      <t>ダイ</t>
    </rPh>
    <rPh sb="1" eb="2">
      <t>コトブキ</t>
    </rPh>
    <rPh sb="2" eb="3">
      <t>ソウ</t>
    </rPh>
    <rPh sb="3" eb="5">
      <t>キョタク</t>
    </rPh>
    <rPh sb="5" eb="7">
      <t>カイゴ</t>
    </rPh>
    <rPh sb="7" eb="9">
      <t>シエン</t>
    </rPh>
    <rPh sb="9" eb="12">
      <t>ジギョウショ</t>
    </rPh>
    <phoneticPr fontId="4"/>
  </si>
  <si>
    <t>大寿荘居宅介護支援事業所拠点区分貸借対照表</t>
    <rPh sb="0" eb="1">
      <t>ダイ</t>
    </rPh>
    <rPh sb="1" eb="2">
      <t>コトブキ</t>
    </rPh>
    <rPh sb="2" eb="3">
      <t>ソウ</t>
    </rPh>
    <rPh sb="3" eb="5">
      <t>キョタク</t>
    </rPh>
    <rPh sb="5" eb="7">
      <t>カイゴ</t>
    </rPh>
    <rPh sb="7" eb="9">
      <t>シエン</t>
    </rPh>
    <rPh sb="9" eb="12">
      <t>ジギョウショ</t>
    </rPh>
    <rPh sb="12" eb="14">
      <t>キョテン</t>
    </rPh>
    <rPh sb="14" eb="16">
      <t>クブン</t>
    </rPh>
    <rPh sb="16" eb="18">
      <t>タイシャク</t>
    </rPh>
    <rPh sb="18" eb="21">
      <t>タイショウヒョウ</t>
    </rPh>
    <phoneticPr fontId="4"/>
  </si>
  <si>
    <t>寿泉荘居宅介護支援事業所拠点区分貸借対照表</t>
    <rPh sb="0" eb="3">
      <t>ジュセンソウ</t>
    </rPh>
    <rPh sb="3" eb="5">
      <t>キョタク</t>
    </rPh>
    <rPh sb="5" eb="7">
      <t>カイゴ</t>
    </rPh>
    <rPh sb="7" eb="9">
      <t>シエン</t>
    </rPh>
    <rPh sb="9" eb="11">
      <t>ジギョウ</t>
    </rPh>
    <rPh sb="11" eb="12">
      <t>ショ</t>
    </rPh>
    <rPh sb="12" eb="14">
      <t>キョテン</t>
    </rPh>
    <rPh sb="14" eb="16">
      <t>クブン</t>
    </rPh>
    <rPh sb="16" eb="18">
      <t>タイシャク</t>
    </rPh>
    <rPh sb="18" eb="21">
      <t>タイショウヒョウ</t>
    </rPh>
    <phoneticPr fontId="4"/>
  </si>
  <si>
    <t>寿泉荘拠点区分貸借対照表</t>
    <rPh sb="0" eb="3">
      <t>ジュセンソウ</t>
    </rPh>
    <rPh sb="3" eb="5">
      <t>キョテン</t>
    </rPh>
    <rPh sb="5" eb="7">
      <t>クブン</t>
    </rPh>
    <rPh sb="7" eb="9">
      <t>タイシャク</t>
    </rPh>
    <rPh sb="9" eb="12">
      <t>タイショウヒョウ</t>
    </rPh>
    <phoneticPr fontId="4"/>
  </si>
  <si>
    <t>寿泉荘拠点区分</t>
    <rPh sb="0" eb="3">
      <t>ジュセンソウ</t>
    </rPh>
    <rPh sb="3" eb="5">
      <t>キョテン</t>
    </rPh>
    <rPh sb="5" eb="7">
      <t>クブン</t>
    </rPh>
    <phoneticPr fontId="4"/>
  </si>
  <si>
    <t>寿泉荘居宅介護支援事業所拠点区分</t>
    <rPh sb="0" eb="3">
      <t>ジュセンソウ</t>
    </rPh>
    <rPh sb="3" eb="5">
      <t>キョタク</t>
    </rPh>
    <rPh sb="5" eb="7">
      <t>カイゴ</t>
    </rPh>
    <rPh sb="7" eb="9">
      <t>シエン</t>
    </rPh>
    <rPh sb="9" eb="12">
      <t>ジギョウショ</t>
    </rPh>
    <rPh sb="12" eb="14">
      <t>キョテン</t>
    </rPh>
    <rPh sb="14" eb="16">
      <t>クブン</t>
    </rPh>
    <phoneticPr fontId="4"/>
  </si>
  <si>
    <t>まつのみ寮拠点区分</t>
    <rPh sb="4" eb="5">
      <t>リョウ</t>
    </rPh>
    <rPh sb="5" eb="7">
      <t>キョテン</t>
    </rPh>
    <rPh sb="7" eb="9">
      <t>クブン</t>
    </rPh>
    <phoneticPr fontId="4"/>
  </si>
  <si>
    <t>まつのみ寮拠点区分貸借対照表</t>
    <rPh sb="4" eb="5">
      <t>リョウ</t>
    </rPh>
    <rPh sb="5" eb="7">
      <t>キョテン</t>
    </rPh>
    <rPh sb="7" eb="9">
      <t>クブン</t>
    </rPh>
    <rPh sb="9" eb="11">
      <t>タイシャク</t>
    </rPh>
    <rPh sb="11" eb="14">
      <t>タイショウヒョウ</t>
    </rPh>
    <phoneticPr fontId="4"/>
  </si>
  <si>
    <t>.</t>
    <phoneticPr fontId="4"/>
  </si>
  <si>
    <t>ソフトウェア</t>
    <phoneticPr fontId="4"/>
  </si>
  <si>
    <t>福祉休養ホーム寿海荘拠点区分</t>
    <rPh sb="0" eb="2">
      <t>フクシ</t>
    </rPh>
    <rPh sb="2" eb="4">
      <t>キュウヨウ</t>
    </rPh>
    <rPh sb="7" eb="10">
      <t>ジュカイソウ</t>
    </rPh>
    <rPh sb="10" eb="12">
      <t>キョテン</t>
    </rPh>
    <rPh sb="12" eb="14">
      <t>クブン</t>
    </rPh>
    <phoneticPr fontId="4"/>
  </si>
  <si>
    <t>福祉休養ホーム寿海荘拠点区分貸借対照表</t>
    <rPh sb="0" eb="2">
      <t>フクシ</t>
    </rPh>
    <rPh sb="2" eb="4">
      <t>キュウヨウ</t>
    </rPh>
    <rPh sb="7" eb="10">
      <t>ジュカイソウ</t>
    </rPh>
    <rPh sb="10" eb="12">
      <t>キョテン</t>
    </rPh>
    <rPh sb="12" eb="14">
      <t>クブン</t>
    </rPh>
    <rPh sb="14" eb="16">
      <t>タイシャク</t>
    </rPh>
    <rPh sb="16" eb="19">
      <t>タイショウヒョウ</t>
    </rPh>
    <phoneticPr fontId="4"/>
  </si>
  <si>
    <t>ソフトウェア</t>
    <phoneticPr fontId="4"/>
  </si>
  <si>
    <t>ワークショップ明星園拠点区分</t>
    <rPh sb="7" eb="9">
      <t>ミョウジョウ</t>
    </rPh>
    <rPh sb="9" eb="10">
      <t>エン</t>
    </rPh>
    <rPh sb="10" eb="12">
      <t>キョテン</t>
    </rPh>
    <rPh sb="12" eb="14">
      <t>クブン</t>
    </rPh>
    <phoneticPr fontId="4"/>
  </si>
  <si>
    <t>救護施設みやま荘拠点区分</t>
    <rPh sb="0" eb="2">
      <t>キュウゴ</t>
    </rPh>
    <rPh sb="2" eb="4">
      <t>シセツ</t>
    </rPh>
    <rPh sb="7" eb="8">
      <t>ソウ</t>
    </rPh>
    <rPh sb="8" eb="10">
      <t>キョテン</t>
    </rPh>
    <rPh sb="10" eb="12">
      <t>クブン</t>
    </rPh>
    <phoneticPr fontId="4"/>
  </si>
  <si>
    <t>サポートセンターあずさ拠点区分</t>
    <rPh sb="11" eb="13">
      <t>キョテン</t>
    </rPh>
    <rPh sb="13" eb="15">
      <t>クブン</t>
    </rPh>
    <phoneticPr fontId="4"/>
  </si>
  <si>
    <t>サポートセンターおきたま拠点区分</t>
    <rPh sb="12" eb="16">
      <t>キョテンクブン</t>
    </rPh>
    <phoneticPr fontId="4"/>
  </si>
  <si>
    <t>サポートセンターおきたま拠点区分貸借対照表</t>
    <rPh sb="12" eb="14">
      <t>キョテン</t>
    </rPh>
    <rPh sb="14" eb="16">
      <t>クブン</t>
    </rPh>
    <rPh sb="16" eb="18">
      <t>タイシャク</t>
    </rPh>
    <rPh sb="18" eb="21">
      <t>タイショウヒョウ</t>
    </rPh>
    <phoneticPr fontId="4"/>
  </si>
  <si>
    <t>ソフトウェア</t>
    <phoneticPr fontId="4"/>
  </si>
  <si>
    <t>吹浦荘拠点区分</t>
    <rPh sb="0" eb="2">
      <t>フクラ</t>
    </rPh>
    <rPh sb="2" eb="3">
      <t>ソウ</t>
    </rPh>
    <rPh sb="3" eb="5">
      <t>キョテン</t>
    </rPh>
    <rPh sb="5" eb="7">
      <t>クブン</t>
    </rPh>
    <phoneticPr fontId="4"/>
  </si>
  <si>
    <t>吹浦荘拠点区分貸借対照表</t>
    <rPh sb="0" eb="2">
      <t>フクラ</t>
    </rPh>
    <rPh sb="2" eb="3">
      <t>ソウ</t>
    </rPh>
    <rPh sb="3" eb="5">
      <t>キョテン</t>
    </rPh>
    <rPh sb="5" eb="7">
      <t>クブン</t>
    </rPh>
    <rPh sb="7" eb="9">
      <t>タイシャク</t>
    </rPh>
    <rPh sb="9" eb="12">
      <t>タイショウヒョウ</t>
    </rPh>
    <phoneticPr fontId="4"/>
  </si>
  <si>
    <t>ソフトウェア</t>
    <phoneticPr fontId="4"/>
  </si>
  <si>
    <t>サポートセンターゆあーず拠点区分</t>
    <rPh sb="12" eb="14">
      <t>キョテン</t>
    </rPh>
    <rPh sb="14" eb="16">
      <t>クブン</t>
    </rPh>
    <phoneticPr fontId="4"/>
  </si>
  <si>
    <t>サポートセンターあおぞら拠点区分</t>
    <rPh sb="12" eb="14">
      <t>キョテン</t>
    </rPh>
    <rPh sb="14" eb="16">
      <t>クブン</t>
    </rPh>
    <phoneticPr fontId="4"/>
  </si>
  <si>
    <t>サポートセンターあおぞら拠点区分貸借対照表</t>
    <rPh sb="12" eb="14">
      <t>キョテン</t>
    </rPh>
    <rPh sb="14" eb="16">
      <t>クブン</t>
    </rPh>
    <rPh sb="16" eb="18">
      <t>タイシャク</t>
    </rPh>
    <rPh sb="18" eb="21">
      <t>タイショウヒョウ</t>
    </rPh>
    <phoneticPr fontId="4"/>
  </si>
  <si>
    <t>梓園拠点区分</t>
    <rPh sb="0" eb="1">
      <t>アズサ</t>
    </rPh>
    <rPh sb="1" eb="2">
      <t>エン</t>
    </rPh>
    <rPh sb="2" eb="4">
      <t>キョテン</t>
    </rPh>
    <rPh sb="4" eb="6">
      <t>クブン</t>
    </rPh>
    <phoneticPr fontId="4"/>
  </si>
  <si>
    <t>地域生活定着促進事業拠点区分</t>
    <rPh sb="0" eb="2">
      <t>チイキ</t>
    </rPh>
    <rPh sb="2" eb="4">
      <t>セイカツ</t>
    </rPh>
    <rPh sb="4" eb="6">
      <t>テイチャク</t>
    </rPh>
    <rPh sb="6" eb="8">
      <t>ソクシン</t>
    </rPh>
    <rPh sb="8" eb="10">
      <t>ジギョウ</t>
    </rPh>
    <rPh sb="10" eb="12">
      <t>キョテン</t>
    </rPh>
    <rPh sb="12" eb="14">
      <t>クブン</t>
    </rPh>
    <phoneticPr fontId="4"/>
  </si>
  <si>
    <t>認知症介護実践研修事業拠点区分</t>
    <rPh sb="0" eb="2">
      <t>ニンチ</t>
    </rPh>
    <rPh sb="2" eb="3">
      <t>ショウ</t>
    </rPh>
    <rPh sb="3" eb="5">
      <t>カイゴ</t>
    </rPh>
    <rPh sb="5" eb="7">
      <t>ジッセン</t>
    </rPh>
    <rPh sb="7" eb="9">
      <t>ケンシュウ</t>
    </rPh>
    <rPh sb="9" eb="11">
      <t>ジギョウ</t>
    </rPh>
    <rPh sb="11" eb="13">
      <t>キョテン</t>
    </rPh>
    <rPh sb="13" eb="15">
      <t>クブン</t>
    </rPh>
    <phoneticPr fontId="4"/>
  </si>
  <si>
    <t>認知症介護実践研修事業拠点区分貸借対照表</t>
    <rPh sb="0" eb="2">
      <t>ニンチ</t>
    </rPh>
    <rPh sb="2" eb="3">
      <t>ショウ</t>
    </rPh>
    <rPh sb="3" eb="5">
      <t>カイゴ</t>
    </rPh>
    <rPh sb="5" eb="7">
      <t>ジッセン</t>
    </rPh>
    <rPh sb="7" eb="9">
      <t>ケンシュウ</t>
    </rPh>
    <rPh sb="9" eb="11">
      <t>ジギョウ</t>
    </rPh>
    <rPh sb="11" eb="13">
      <t>キョテン</t>
    </rPh>
    <rPh sb="13" eb="15">
      <t>クブン</t>
    </rPh>
    <rPh sb="15" eb="17">
      <t>タイシャク</t>
    </rPh>
    <rPh sb="17" eb="20">
      <t>タイショウヒョウ</t>
    </rPh>
    <phoneticPr fontId="4"/>
  </si>
  <si>
    <t>梓園拠点区分貸借対照表</t>
    <rPh sb="0" eb="1">
      <t>アズサ</t>
    </rPh>
    <rPh sb="1" eb="2">
      <t>エン</t>
    </rPh>
    <rPh sb="2" eb="4">
      <t>キョテン</t>
    </rPh>
    <rPh sb="4" eb="6">
      <t>クブン</t>
    </rPh>
    <rPh sb="6" eb="8">
      <t>タイシャク</t>
    </rPh>
    <rPh sb="8" eb="11">
      <t>タイショウヒョウ</t>
    </rPh>
    <phoneticPr fontId="4"/>
  </si>
  <si>
    <t>法人本部拠点区分</t>
    <rPh sb="0" eb="2">
      <t>ホウジン</t>
    </rPh>
    <rPh sb="2" eb="4">
      <t>ホンブ</t>
    </rPh>
    <rPh sb="4" eb="6">
      <t>キョテン</t>
    </rPh>
    <rPh sb="6" eb="8">
      <t>クブン</t>
    </rPh>
    <phoneticPr fontId="4"/>
  </si>
  <si>
    <t>法人本部拠点区分貸借対照表</t>
    <rPh sb="0" eb="2">
      <t>ホウジン</t>
    </rPh>
    <rPh sb="2" eb="4">
      <t>ホンブ</t>
    </rPh>
    <rPh sb="4" eb="6">
      <t>キョテン</t>
    </rPh>
    <rPh sb="6" eb="8">
      <t>クブン</t>
    </rPh>
    <rPh sb="8" eb="10">
      <t>タイシャク</t>
    </rPh>
    <rPh sb="10" eb="13">
      <t>タイショウヒョウ</t>
    </rPh>
    <phoneticPr fontId="4"/>
  </si>
  <si>
    <t>貸　借　対　照　表</t>
    <rPh sb="0" eb="1">
      <t>カシ</t>
    </rPh>
    <rPh sb="2" eb="3">
      <t>シャク</t>
    </rPh>
    <rPh sb="4" eb="5">
      <t>タイ</t>
    </rPh>
    <rPh sb="6" eb="7">
      <t>テル</t>
    </rPh>
    <rPh sb="8" eb="9">
      <t>ヒョウ</t>
    </rPh>
    <phoneticPr fontId="4"/>
  </si>
  <si>
    <t>第３号の１様式</t>
    <rPh sb="0" eb="1">
      <t>ダイ</t>
    </rPh>
    <rPh sb="2" eb="3">
      <t>ゴウ</t>
    </rPh>
    <rPh sb="5" eb="7">
      <t>ヨウシキ</t>
    </rPh>
    <phoneticPr fontId="4"/>
  </si>
  <si>
    <t>庄内障害者就業・生活支援センター拠点区分貸借対照表</t>
    <rPh sb="0" eb="2">
      <t>ショウナイ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rPh sb="16" eb="18">
      <t>キョテン</t>
    </rPh>
    <rPh sb="18" eb="20">
      <t>クブン</t>
    </rPh>
    <rPh sb="20" eb="22">
      <t>タイシャク</t>
    </rPh>
    <rPh sb="22" eb="25">
      <t>タイショウヒョウ</t>
    </rPh>
    <phoneticPr fontId="4"/>
  </si>
  <si>
    <t>庄内障害者就業・生活支援センター</t>
    <rPh sb="0" eb="2">
      <t>ショウナイ</t>
    </rPh>
    <rPh sb="2" eb="5">
      <t>ショウガイシャ</t>
    </rPh>
    <rPh sb="5" eb="7">
      <t>シュウギョウ</t>
    </rPh>
    <rPh sb="8" eb="10">
      <t>セイカツ</t>
    </rPh>
    <rPh sb="10" eb="12">
      <t>シエン</t>
    </rPh>
    <phoneticPr fontId="4"/>
  </si>
  <si>
    <t>(単位：円)</t>
    <phoneticPr fontId="15"/>
  </si>
  <si>
    <t>社会福祉事業</t>
    <phoneticPr fontId="15"/>
  </si>
  <si>
    <t>公益事業</t>
    <phoneticPr fontId="15"/>
  </si>
  <si>
    <t>合　　計</t>
    <phoneticPr fontId="15"/>
  </si>
  <si>
    <t>内部取引消去</t>
    <phoneticPr fontId="15"/>
  </si>
  <si>
    <t>法 人 合 計</t>
    <phoneticPr fontId="15"/>
  </si>
  <si>
    <t>流動資産</t>
    <phoneticPr fontId="15"/>
  </si>
  <si>
    <t xml:space="preserve">    現金預金</t>
    <phoneticPr fontId="15"/>
  </si>
  <si>
    <t xml:space="preserve">    事業未収金</t>
    <phoneticPr fontId="15"/>
  </si>
  <si>
    <t xml:space="preserve">    未収金</t>
    <phoneticPr fontId="15"/>
  </si>
  <si>
    <t xml:space="preserve">    未収補助金</t>
    <phoneticPr fontId="15"/>
  </si>
  <si>
    <t xml:space="preserve">    商品・製品</t>
    <phoneticPr fontId="15"/>
  </si>
  <si>
    <t xml:space="preserve">    原材料</t>
    <phoneticPr fontId="15"/>
  </si>
  <si>
    <t xml:space="preserve">    医薬品</t>
    <phoneticPr fontId="15"/>
  </si>
  <si>
    <t xml:space="preserve">    給食用材料</t>
    <phoneticPr fontId="15"/>
  </si>
  <si>
    <t xml:space="preserve">    立替金</t>
    <phoneticPr fontId="15"/>
  </si>
  <si>
    <t xml:space="preserve">    前払金</t>
    <phoneticPr fontId="15"/>
  </si>
  <si>
    <t xml:space="preserve">    事業区分間貸付金</t>
    <phoneticPr fontId="15"/>
  </si>
  <si>
    <t xml:space="preserve">    仮払金</t>
    <phoneticPr fontId="15"/>
  </si>
  <si>
    <t xml:space="preserve">    その他の流動資産</t>
    <phoneticPr fontId="15"/>
  </si>
  <si>
    <t>固定資産</t>
    <phoneticPr fontId="15"/>
  </si>
  <si>
    <t>基本財産</t>
    <phoneticPr fontId="15"/>
  </si>
  <si>
    <t xml:space="preserve">    土地</t>
    <phoneticPr fontId="15"/>
  </si>
  <si>
    <t xml:space="preserve">    建物</t>
    <phoneticPr fontId="15"/>
  </si>
  <si>
    <t xml:space="preserve">    定期預金</t>
    <phoneticPr fontId="15"/>
  </si>
  <si>
    <t>その他の固定資産</t>
    <phoneticPr fontId="15"/>
  </si>
  <si>
    <t xml:space="preserve">    構築物</t>
    <phoneticPr fontId="15"/>
  </si>
  <si>
    <t xml:space="preserve">    機械及び装置</t>
    <phoneticPr fontId="15"/>
  </si>
  <si>
    <t xml:space="preserve">    車輌運搬具</t>
    <phoneticPr fontId="15"/>
  </si>
  <si>
    <t xml:space="preserve">    器具及び備品</t>
    <phoneticPr fontId="15"/>
  </si>
  <si>
    <t xml:space="preserve">    有形リース資産</t>
    <phoneticPr fontId="15"/>
  </si>
  <si>
    <t xml:space="preserve">    ソフトウェア</t>
    <phoneticPr fontId="15"/>
  </si>
  <si>
    <t xml:space="preserve">    退職給付引当資産</t>
    <phoneticPr fontId="15"/>
  </si>
  <si>
    <t xml:space="preserve">    施設整備等積立資産</t>
    <phoneticPr fontId="15"/>
  </si>
  <si>
    <t xml:space="preserve">    修繕費積立資産</t>
    <phoneticPr fontId="15"/>
  </si>
  <si>
    <t xml:space="preserve">    経営安定化積立資産</t>
    <phoneticPr fontId="15"/>
  </si>
  <si>
    <t xml:space="preserve">    差入保証金</t>
    <phoneticPr fontId="15"/>
  </si>
  <si>
    <t xml:space="preserve">    その他の固定資産</t>
    <phoneticPr fontId="15"/>
  </si>
  <si>
    <t>資産の部合計</t>
    <phoneticPr fontId="15"/>
  </si>
  <si>
    <t>流動負債</t>
    <phoneticPr fontId="15"/>
  </si>
  <si>
    <t xml:space="preserve">    事業未払金</t>
    <phoneticPr fontId="15"/>
  </si>
  <si>
    <t xml:space="preserve">    その他の未払金</t>
    <phoneticPr fontId="15"/>
  </si>
  <si>
    <t xml:space="preserve">    1年以内返済予定設備資金借入金</t>
    <phoneticPr fontId="15"/>
  </si>
  <si>
    <t xml:space="preserve">    1年以内返済予定リース債務</t>
    <phoneticPr fontId="15"/>
  </si>
  <si>
    <t xml:space="preserve">    未払費用</t>
    <phoneticPr fontId="15"/>
  </si>
  <si>
    <t xml:space="preserve">    預り金</t>
    <phoneticPr fontId="15"/>
  </si>
  <si>
    <t xml:space="preserve">    職員預り金</t>
    <phoneticPr fontId="15"/>
  </si>
  <si>
    <t xml:space="preserve">    事業区分間借入金</t>
    <phoneticPr fontId="15"/>
  </si>
  <si>
    <t xml:space="preserve">    賞与引当金</t>
    <phoneticPr fontId="15"/>
  </si>
  <si>
    <t>固定負債</t>
    <phoneticPr fontId="15"/>
  </si>
  <si>
    <t xml:space="preserve">    設備資金借入金</t>
    <phoneticPr fontId="15"/>
  </si>
  <si>
    <t xml:space="preserve">    リース債務</t>
    <phoneticPr fontId="15"/>
  </si>
  <si>
    <t xml:space="preserve">    退職給付引当金</t>
    <phoneticPr fontId="15"/>
  </si>
  <si>
    <t xml:space="preserve">    長期預り金</t>
    <phoneticPr fontId="15"/>
  </si>
  <si>
    <t>負債の部合計</t>
    <phoneticPr fontId="15"/>
  </si>
  <si>
    <t>基本金</t>
    <phoneticPr fontId="15"/>
  </si>
  <si>
    <t xml:space="preserve">    基本金</t>
    <phoneticPr fontId="15"/>
  </si>
  <si>
    <t>国庫補助金等特別積立金</t>
    <phoneticPr fontId="15"/>
  </si>
  <si>
    <t xml:space="preserve">    国庫補助金等特別積立金</t>
    <phoneticPr fontId="15"/>
  </si>
  <si>
    <t>その他の積立金</t>
    <phoneticPr fontId="15"/>
  </si>
  <si>
    <t xml:space="preserve">    施設整備積立金</t>
    <phoneticPr fontId="15"/>
  </si>
  <si>
    <t xml:space="preserve">    修繕費積立金</t>
    <phoneticPr fontId="15"/>
  </si>
  <si>
    <t xml:space="preserve">    経営安定化積立金</t>
    <phoneticPr fontId="15"/>
  </si>
  <si>
    <t>次期繰越活動増減差額</t>
    <phoneticPr fontId="15"/>
  </si>
  <si>
    <t xml:space="preserve">    次期繰越活動増減差額</t>
    <phoneticPr fontId="15"/>
  </si>
  <si>
    <t xml:space="preserve">    （うち当期活動増減差額）</t>
    <phoneticPr fontId="15"/>
  </si>
  <si>
    <t>純資産の部合計</t>
    <phoneticPr fontId="15"/>
  </si>
  <si>
    <t>負債及び純資産の部合計</t>
    <phoneticPr fontId="15"/>
  </si>
  <si>
    <t>第３号の３様式</t>
    <phoneticPr fontId="15"/>
  </si>
  <si>
    <t>法人本部</t>
    <phoneticPr fontId="15"/>
  </si>
  <si>
    <t>松濤荘</t>
    <phoneticPr fontId="15"/>
  </si>
  <si>
    <t>寿泉荘</t>
    <phoneticPr fontId="15"/>
  </si>
  <si>
    <t>福寿荘</t>
    <phoneticPr fontId="15"/>
  </si>
  <si>
    <t>大寿荘</t>
    <phoneticPr fontId="15"/>
  </si>
  <si>
    <t>明鏡荘</t>
    <phoneticPr fontId="15"/>
  </si>
  <si>
    <t>みやま荘</t>
    <phoneticPr fontId="15"/>
  </si>
  <si>
    <t>泉荘</t>
    <phoneticPr fontId="15"/>
  </si>
  <si>
    <t>梓園</t>
    <phoneticPr fontId="15"/>
  </si>
  <si>
    <t>鶴峰園</t>
    <phoneticPr fontId="15"/>
  </si>
  <si>
    <t>吹浦荘</t>
    <phoneticPr fontId="15"/>
  </si>
  <si>
    <t>慈丘園</t>
    <phoneticPr fontId="15"/>
  </si>
  <si>
    <t>希望が丘総務課</t>
    <phoneticPr fontId="15"/>
  </si>
  <si>
    <t>希望が丘地域福祉</t>
    <phoneticPr fontId="15"/>
  </si>
  <si>
    <t>希望が丘共同生活</t>
    <phoneticPr fontId="15"/>
  </si>
  <si>
    <t>サポートセンター</t>
    <phoneticPr fontId="15"/>
  </si>
  <si>
    <t>支援センター</t>
    <phoneticPr fontId="15"/>
  </si>
  <si>
    <t>事業所</t>
    <phoneticPr fontId="15"/>
  </si>
  <si>
    <t>あずさ</t>
    <phoneticPr fontId="15"/>
  </si>
  <si>
    <t>ゆあーず</t>
    <phoneticPr fontId="15"/>
  </si>
  <si>
    <t>あおぞら</t>
    <phoneticPr fontId="15"/>
  </si>
  <si>
    <t>つるおか</t>
    <phoneticPr fontId="15"/>
  </si>
  <si>
    <t>らいと</t>
    <phoneticPr fontId="15"/>
  </si>
  <si>
    <t>おきたま</t>
    <phoneticPr fontId="15"/>
  </si>
  <si>
    <t>ういんず</t>
    <phoneticPr fontId="15"/>
  </si>
  <si>
    <t xml:space="preserve">    拠点区分間貸付金</t>
    <phoneticPr fontId="15"/>
  </si>
  <si>
    <t xml:space="preserve">    拠点区分間長期貸付金</t>
    <phoneticPr fontId="15"/>
  </si>
  <si>
    <t xml:space="preserve">    拠点区分間借入金</t>
    <phoneticPr fontId="15"/>
  </si>
  <si>
    <t xml:space="preserve">    拠点区分間長期借入金</t>
    <phoneticPr fontId="15"/>
  </si>
  <si>
    <t>公益事業</t>
    <phoneticPr fontId="15"/>
  </si>
  <si>
    <t>松濤荘居宅介護支</t>
    <phoneticPr fontId="15"/>
  </si>
  <si>
    <t>寿泉荘居宅介護支</t>
    <phoneticPr fontId="15"/>
  </si>
  <si>
    <t>福寿荘居宅介護支</t>
    <phoneticPr fontId="15"/>
  </si>
  <si>
    <t>大寿荘居宅介護支</t>
    <phoneticPr fontId="15"/>
  </si>
  <si>
    <t>寿海荘</t>
    <phoneticPr fontId="15"/>
  </si>
  <si>
    <t>希望が丘診療所</t>
    <phoneticPr fontId="15"/>
  </si>
  <si>
    <t>村山障害者就業・</t>
    <phoneticPr fontId="15"/>
  </si>
  <si>
    <t>庄内障害者就業・</t>
    <phoneticPr fontId="15"/>
  </si>
  <si>
    <t>置賜障害者就業・</t>
    <phoneticPr fontId="15"/>
  </si>
  <si>
    <t>地域生活定着促進</t>
    <phoneticPr fontId="15"/>
  </si>
  <si>
    <t>認知症介護実践研</t>
    <phoneticPr fontId="15"/>
  </si>
  <si>
    <t>援事業所</t>
    <phoneticPr fontId="15"/>
  </si>
  <si>
    <t>生活支援センター</t>
    <phoneticPr fontId="15"/>
  </si>
  <si>
    <t>事業</t>
    <phoneticPr fontId="15"/>
  </si>
  <si>
    <t>修事業</t>
    <phoneticPr fontId="15"/>
  </si>
  <si>
    <t>流動資産</t>
    <phoneticPr fontId="15"/>
  </si>
  <si>
    <t xml:space="preserve">    現金預金</t>
    <phoneticPr fontId="15"/>
  </si>
  <si>
    <t xml:space="preserve">    事業未収金</t>
    <phoneticPr fontId="15"/>
  </si>
  <si>
    <t xml:space="preserve">    商品・製品</t>
    <phoneticPr fontId="15"/>
  </si>
  <si>
    <t xml:space="preserve">    医薬品</t>
    <phoneticPr fontId="15"/>
  </si>
  <si>
    <t xml:space="preserve">    給食用材料</t>
    <phoneticPr fontId="15"/>
  </si>
  <si>
    <t xml:space="preserve">    立替金</t>
    <phoneticPr fontId="15"/>
  </si>
  <si>
    <t xml:space="preserve">    前払金</t>
    <phoneticPr fontId="15"/>
  </si>
  <si>
    <t>固定資産</t>
    <phoneticPr fontId="15"/>
  </si>
  <si>
    <t>その他の固定資産</t>
    <phoneticPr fontId="15"/>
  </si>
  <si>
    <t xml:space="preserve">    車輌運搬具</t>
    <phoneticPr fontId="15"/>
  </si>
  <si>
    <t xml:space="preserve">    器具及び備品</t>
    <phoneticPr fontId="15"/>
  </si>
  <si>
    <t>資産の部合計</t>
    <phoneticPr fontId="15"/>
  </si>
  <si>
    <t>流動負債</t>
    <phoneticPr fontId="15"/>
  </si>
  <si>
    <t xml:space="preserve">    事業未払金</t>
    <phoneticPr fontId="15"/>
  </si>
  <si>
    <t xml:space="preserve">    預り金</t>
    <phoneticPr fontId="15"/>
  </si>
  <si>
    <t xml:space="preserve">    職員預り金</t>
    <phoneticPr fontId="15"/>
  </si>
  <si>
    <t xml:space="preserve">    事業区分間借入金</t>
    <phoneticPr fontId="15"/>
  </si>
  <si>
    <t xml:space="preserve">    賞与引当金</t>
    <phoneticPr fontId="15"/>
  </si>
  <si>
    <t>負債の部合計</t>
    <phoneticPr fontId="15"/>
  </si>
  <si>
    <t>次期繰越活動増減差額</t>
    <phoneticPr fontId="15"/>
  </si>
  <si>
    <t xml:space="preserve">    次期繰越活動増減差額</t>
    <phoneticPr fontId="15"/>
  </si>
  <si>
    <t xml:space="preserve">    （うち当期活動増減差額）</t>
    <phoneticPr fontId="15"/>
  </si>
  <si>
    <t>純資産の部合計</t>
    <phoneticPr fontId="15"/>
  </si>
  <si>
    <t>負債及び純資産の部合計</t>
    <phoneticPr fontId="15"/>
  </si>
  <si>
    <t>社会福祉事業</t>
    <rPh sb="0" eb="2">
      <t>シャカイ</t>
    </rPh>
    <rPh sb="2" eb="4">
      <t>フクシ</t>
    </rPh>
    <rPh sb="4" eb="6">
      <t>ジギョウ</t>
    </rPh>
    <phoneticPr fontId="3"/>
  </si>
  <si>
    <t>合　　計</t>
  </si>
  <si>
    <t>内部取引消去</t>
  </si>
  <si>
    <t>事業区分合計</t>
  </si>
  <si>
    <t>第３号の３様式</t>
  </si>
  <si>
    <t>(単位：円)</t>
  </si>
  <si>
    <t>公益事業</t>
    <rPh sb="0" eb="2">
      <t>コウエキ</t>
    </rPh>
    <rPh sb="2" eb="4">
      <t>ジギョウ</t>
    </rPh>
    <phoneticPr fontId="3"/>
  </si>
  <si>
    <t>法人名    社会福祉法人山形県社会福祉事業団</t>
    <phoneticPr fontId="15"/>
  </si>
  <si>
    <t>貸借対照表内訳表</t>
    <phoneticPr fontId="15"/>
  </si>
  <si>
    <t>平成28年 3月31日現在</t>
    <phoneticPr fontId="15"/>
  </si>
  <si>
    <t>第３号の２様式</t>
    <phoneticPr fontId="15"/>
  </si>
  <si>
    <t>(単位：円)</t>
    <phoneticPr fontId="15"/>
  </si>
  <si>
    <t>勘　定　科　目</t>
    <phoneticPr fontId="15"/>
  </si>
  <si>
    <t>社会福祉事業</t>
    <phoneticPr fontId="15"/>
  </si>
  <si>
    <t xml:space="preserve">    1年以内返済予定
　　設備資金借入金</t>
    <phoneticPr fontId="15"/>
  </si>
  <si>
    <t>ヘルパーセンター</t>
    <phoneticPr fontId="15"/>
  </si>
  <si>
    <t>明鏡荘ホーム</t>
    <phoneticPr fontId="15"/>
  </si>
  <si>
    <t>あさひ寮</t>
    <rPh sb="3" eb="4">
      <t>リョウ</t>
    </rPh>
    <phoneticPr fontId="3"/>
  </si>
  <si>
    <t>こだま寮</t>
    <rPh sb="3" eb="4">
      <t>リョウ</t>
    </rPh>
    <phoneticPr fontId="3"/>
  </si>
  <si>
    <t>しらさぎ寮</t>
    <rPh sb="4" eb="5">
      <t>リョウ</t>
    </rPh>
    <phoneticPr fontId="15"/>
  </si>
  <si>
    <t>ひめゆり寮</t>
    <rPh sb="4" eb="5">
      <t>リョウ</t>
    </rPh>
    <phoneticPr fontId="15"/>
  </si>
  <si>
    <t>まつのみ寮</t>
    <rPh sb="4" eb="5">
      <t>リョウ</t>
    </rPh>
    <phoneticPr fontId="15"/>
  </si>
  <si>
    <t>希望が丘</t>
    <rPh sb="0" eb="2">
      <t>キボウ</t>
    </rPh>
    <rPh sb="3" eb="4">
      <t>オカ</t>
    </rPh>
    <phoneticPr fontId="15"/>
  </si>
  <si>
    <t>サポートまつかぜ</t>
    <phoneticPr fontId="15"/>
  </si>
  <si>
    <t>希望が丘デイ</t>
    <phoneticPr fontId="15"/>
  </si>
  <si>
    <t>明星園</t>
    <rPh sb="0" eb="1">
      <t>メイ</t>
    </rPh>
    <phoneticPr fontId="15"/>
  </si>
  <si>
    <t>ワークショップ</t>
    <phoneticPr fontId="15"/>
  </si>
  <si>
    <t>事業所</t>
    <rPh sb="0" eb="2">
      <t>ジギョウ</t>
    </rPh>
    <phoneticPr fontId="15"/>
  </si>
  <si>
    <t>泉荘共同生活</t>
    <phoneticPr fontId="15"/>
  </si>
  <si>
    <t>まつかぜ荘</t>
    <phoneticPr fontId="15"/>
  </si>
  <si>
    <t>希望が丘</t>
    <phoneticPr fontId="15"/>
  </si>
  <si>
    <t>勘　定　科　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</si>
</sst>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ggge&quot;年&quot;m&quot;月&quot;d&quot;日現在&quot;;@"/>
    <numFmt numFmtId="177" formatCode="#,##0;&quot;▲ &quot;#,##0"/>
    <numFmt numFmtId="178" formatCode="###,###,###,###;\△###,###,###,###"/>
  </numFmts>
  <fonts count="21" x14ac:knownFonts="1">
    <font>
      <sz val="10"/>
      <color theme="1"/>
      <name val="ＭＳ ゴシック"/>
      <family val="2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8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9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rgb="FF0000FF"/>
      <name val="ＭＳ 明朝"/>
      <family val="1"/>
      <charset val="128"/>
    </font>
    <font>
      <sz val="7"/>
      <color rgb="FFFF000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3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tted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dotted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tted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/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/>
      <right style="hair">
        <color rgb="FF000000"/>
      </right>
      <top style="dotted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dotted">
        <color rgb="FF000000"/>
      </bottom>
      <diagonal/>
    </border>
    <border>
      <left style="thin">
        <color indexed="64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hair">
        <color rgb="FF000000"/>
      </right>
      <top style="dotted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dotted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tted">
        <color rgb="FF000000"/>
      </bottom>
      <diagonal/>
    </border>
    <border>
      <left style="hair">
        <color rgb="FF000000"/>
      </left>
      <right/>
      <top style="dotted">
        <color rgb="FF000000"/>
      </top>
      <bottom style="dotted">
        <color rgb="FF000000"/>
      </bottom>
      <diagonal/>
    </border>
    <border>
      <left style="hair">
        <color rgb="FF000000"/>
      </left>
      <right/>
      <top style="dotted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hair">
        <color rgb="FF000000"/>
      </right>
      <top style="dotted">
        <color rgb="FF000000"/>
      </top>
      <bottom/>
      <diagonal/>
    </border>
    <border>
      <left style="hair">
        <color rgb="FF000000"/>
      </left>
      <right/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24">
    <xf numFmtId="0" fontId="0" fillId="0" borderId="0" xfId="0">
      <alignment vertical="center"/>
    </xf>
    <xf numFmtId="177" fontId="5" fillId="0" borderId="17" xfId="1" applyNumberFormat="1" applyFont="1" applyBorder="1">
      <alignment vertical="center"/>
    </xf>
    <xf numFmtId="177" fontId="5" fillId="0" borderId="2" xfId="1" applyNumberFormat="1" applyFont="1" applyBorder="1">
      <alignment vertical="center"/>
    </xf>
    <xf numFmtId="177" fontId="5" fillId="0" borderId="14" xfId="1" applyNumberFormat="1" applyFont="1" applyBorder="1">
      <alignment vertical="center"/>
    </xf>
    <xf numFmtId="177" fontId="5" fillId="0" borderId="0" xfId="1" applyNumberFormat="1" applyFont="1" applyBorder="1">
      <alignment vertical="center"/>
    </xf>
    <xf numFmtId="177" fontId="5" fillId="0" borderId="0" xfId="1" applyNumberFormat="1" applyFont="1">
      <alignment vertical="center"/>
    </xf>
    <xf numFmtId="177" fontId="2" fillId="0" borderId="1" xfId="1" applyNumberFormat="1" applyFont="1" applyBorder="1">
      <alignment vertical="center"/>
    </xf>
    <xf numFmtId="177" fontId="2" fillId="0" borderId="0" xfId="1" applyNumberFormat="1" applyFont="1" applyFill="1" applyBorder="1">
      <alignment vertical="center"/>
    </xf>
    <xf numFmtId="177" fontId="5" fillId="0" borderId="0" xfId="1" applyNumberFormat="1" applyFont="1" applyFill="1">
      <alignment vertical="center"/>
    </xf>
    <xf numFmtId="177" fontId="5" fillId="0" borderId="0" xfId="1" applyNumberFormat="1" applyFont="1" applyAlignment="1">
      <alignment horizontal="center" vertical="center"/>
    </xf>
    <xf numFmtId="177" fontId="2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7" fontId="5" fillId="0" borderId="11" xfId="1" applyNumberFormat="1" applyFont="1" applyBorder="1">
      <alignment vertical="center"/>
    </xf>
    <xf numFmtId="177" fontId="5" fillId="0" borderId="12" xfId="1" applyNumberFormat="1" applyFont="1" applyBorder="1">
      <alignment vertical="center"/>
    </xf>
    <xf numFmtId="177" fontId="4" fillId="9" borderId="0" xfId="1" applyNumberFormat="1" applyFont="1" applyFill="1" applyBorder="1">
      <alignment vertical="center"/>
    </xf>
    <xf numFmtId="177" fontId="5" fillId="9" borderId="0" xfId="1" applyNumberFormat="1" applyFont="1" applyFill="1" applyBorder="1">
      <alignment vertical="center"/>
    </xf>
    <xf numFmtId="177" fontId="5" fillId="8" borderId="0" xfId="1" applyNumberFormat="1" applyFont="1" applyFill="1" applyBorder="1">
      <alignment vertical="center"/>
    </xf>
    <xf numFmtId="177" fontId="5" fillId="7" borderId="0" xfId="1" applyNumberFormat="1" applyFont="1" applyFill="1" applyBorder="1">
      <alignment vertical="center"/>
    </xf>
    <xf numFmtId="177" fontId="5" fillId="0" borderId="23" xfId="1" applyNumberFormat="1" applyFont="1" applyBorder="1">
      <alignment vertical="center"/>
    </xf>
    <xf numFmtId="177" fontId="5" fillId="0" borderId="24" xfId="1" applyNumberFormat="1" applyFont="1" applyBorder="1">
      <alignment vertical="center"/>
    </xf>
    <xf numFmtId="177" fontId="10" fillId="0" borderId="24" xfId="2" applyNumberFormat="1" applyFont="1" applyBorder="1" applyAlignment="1">
      <alignment vertical="center"/>
    </xf>
    <xf numFmtId="177" fontId="10" fillId="0" borderId="24" xfId="2" applyNumberFormat="1" applyFont="1" applyFill="1" applyBorder="1" applyAlignment="1">
      <alignment vertical="center"/>
    </xf>
    <xf numFmtId="177" fontId="10" fillId="0" borderId="25" xfId="2" applyNumberFormat="1" applyFont="1" applyFill="1" applyBorder="1" applyAlignment="1">
      <alignment vertical="center"/>
    </xf>
    <xf numFmtId="177" fontId="5" fillId="6" borderId="0" xfId="1" applyNumberFormat="1" applyFont="1" applyFill="1" applyBorder="1">
      <alignment vertical="center"/>
    </xf>
    <xf numFmtId="177" fontId="11" fillId="0" borderId="0" xfId="1" applyNumberFormat="1" applyFont="1">
      <alignment vertical="center"/>
    </xf>
    <xf numFmtId="177" fontId="0" fillId="0" borderId="0" xfId="0" applyNumberFormat="1">
      <alignment vertical="center"/>
    </xf>
    <xf numFmtId="177" fontId="2" fillId="0" borderId="0" xfId="1" applyNumberFormat="1" applyFont="1" applyBorder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4" fillId="0" borderId="0" xfId="1" applyNumberFormat="1" applyFont="1" applyBorder="1">
      <alignment vertical="center"/>
    </xf>
    <xf numFmtId="176" fontId="0" fillId="0" borderId="0" xfId="0" applyNumberFormat="1">
      <alignment vertical="center"/>
    </xf>
    <xf numFmtId="0" fontId="18" fillId="0" borderId="0" xfId="3" applyFont="1">
      <alignment vertical="center"/>
    </xf>
    <xf numFmtId="0" fontId="19" fillId="0" borderId="0" xfId="3" applyFont="1" applyAlignment="1">
      <alignment horizontal="right" vertical="center"/>
    </xf>
    <xf numFmtId="0" fontId="19" fillId="0" borderId="43" xfId="3" applyFont="1" applyBorder="1" applyAlignment="1">
      <alignment horizontal="center" vertical="center" shrinkToFit="1"/>
    </xf>
    <xf numFmtId="0" fontId="19" fillId="0" borderId="44" xfId="3" applyFont="1" applyBorder="1" applyAlignment="1">
      <alignment horizontal="center" vertical="center" shrinkToFit="1"/>
    </xf>
    <xf numFmtId="0" fontId="19" fillId="0" borderId="44" xfId="3" applyFont="1" applyBorder="1" applyAlignment="1">
      <alignment vertical="center"/>
    </xf>
    <xf numFmtId="178" fontId="19" fillId="0" borderId="33" xfId="3" applyNumberFormat="1" applyFont="1" applyBorder="1" applyAlignment="1">
      <alignment vertical="center"/>
    </xf>
    <xf numFmtId="178" fontId="19" fillId="0" borderId="36" xfId="3" applyNumberFormat="1" applyFont="1" applyBorder="1" applyAlignment="1">
      <alignment vertical="center"/>
    </xf>
    <xf numFmtId="178" fontId="19" fillId="0" borderId="39" xfId="3" applyNumberFormat="1" applyFont="1" applyBorder="1" applyAlignment="1">
      <alignment vertical="center"/>
    </xf>
    <xf numFmtId="178" fontId="19" fillId="0" borderId="42" xfId="3" applyNumberFormat="1" applyFont="1" applyBorder="1" applyAlignment="1">
      <alignment vertical="center"/>
    </xf>
    <xf numFmtId="0" fontId="20" fillId="0" borderId="0" xfId="3" applyFont="1">
      <alignment vertical="center"/>
    </xf>
    <xf numFmtId="0" fontId="9" fillId="0" borderId="0" xfId="3" applyFont="1" applyAlignment="1">
      <alignment horizontal="right" vertical="center"/>
    </xf>
    <xf numFmtId="0" fontId="9" fillId="0" borderId="0" xfId="3" applyFont="1" applyAlignment="1">
      <alignment vertical="center"/>
    </xf>
    <xf numFmtId="0" fontId="9" fillId="0" borderId="56" xfId="3" applyFont="1" applyBorder="1" applyAlignment="1">
      <alignment vertical="center" shrinkToFit="1"/>
    </xf>
    <xf numFmtId="0" fontId="20" fillId="0" borderId="0" xfId="3" applyFont="1" applyAlignment="1">
      <alignment horizontal="right" vertical="center"/>
    </xf>
    <xf numFmtId="0" fontId="19" fillId="0" borderId="0" xfId="3" applyFont="1" applyAlignment="1">
      <alignment vertical="center"/>
    </xf>
    <xf numFmtId="0" fontId="19" fillId="0" borderId="95" xfId="3" applyFont="1" applyBorder="1" applyAlignment="1">
      <alignment horizontal="center" vertical="center" shrinkToFit="1"/>
    </xf>
    <xf numFmtId="0" fontId="19" fillId="0" borderId="97" xfId="3" applyFont="1" applyBorder="1" applyAlignment="1">
      <alignment vertical="center"/>
    </xf>
    <xf numFmtId="0" fontId="19" fillId="0" borderId="98" xfId="3" applyFont="1" applyBorder="1" applyAlignment="1">
      <alignment vertical="center" shrinkToFit="1"/>
    </xf>
    <xf numFmtId="0" fontId="19" fillId="0" borderId="99" xfId="3" applyFont="1" applyBorder="1" applyAlignment="1">
      <alignment vertical="center" shrinkToFit="1"/>
    </xf>
    <xf numFmtId="0" fontId="19" fillId="0" borderId="100" xfId="3" applyFont="1" applyBorder="1" applyAlignment="1">
      <alignment vertical="center" shrinkToFit="1"/>
    </xf>
    <xf numFmtId="0" fontId="19" fillId="0" borderId="101" xfId="3" applyFont="1" applyBorder="1" applyAlignment="1">
      <alignment vertical="center" shrinkToFit="1"/>
    </xf>
    <xf numFmtId="0" fontId="19" fillId="0" borderId="102" xfId="3" applyFont="1" applyBorder="1" applyAlignment="1">
      <alignment vertical="center" shrinkToFit="1"/>
    </xf>
    <xf numFmtId="0" fontId="19" fillId="0" borderId="77" xfId="3" applyFont="1" applyBorder="1" applyAlignment="1">
      <alignment horizontal="center" vertical="center" shrinkToFit="1"/>
    </xf>
    <xf numFmtId="0" fontId="19" fillId="0" borderId="0" xfId="3" applyFont="1" applyBorder="1" applyAlignment="1">
      <alignment horizontal="center" vertical="center"/>
    </xf>
    <xf numFmtId="0" fontId="19" fillId="0" borderId="78" xfId="3" applyFont="1" applyBorder="1" applyAlignment="1">
      <alignment vertical="center"/>
    </xf>
    <xf numFmtId="178" fontId="19" fillId="0" borderId="79" xfId="3" applyNumberFormat="1" applyFont="1" applyBorder="1" applyAlignment="1">
      <alignment vertical="center"/>
    </xf>
    <xf numFmtId="178" fontId="19" fillId="0" borderId="80" xfId="3" applyNumberFormat="1" applyFont="1" applyBorder="1" applyAlignment="1">
      <alignment vertical="center"/>
    </xf>
    <xf numFmtId="178" fontId="19" fillId="0" borderId="81" xfId="3" applyNumberFormat="1" applyFont="1" applyBorder="1" applyAlignment="1">
      <alignment vertical="center"/>
    </xf>
    <xf numFmtId="178" fontId="19" fillId="0" borderId="82" xfId="3" applyNumberFormat="1" applyFont="1" applyBorder="1" applyAlignment="1">
      <alignment vertical="center"/>
    </xf>
    <xf numFmtId="178" fontId="19" fillId="0" borderId="83" xfId="3" applyNumberFormat="1" applyFont="1" applyBorder="1" applyAlignment="1">
      <alignment vertical="center"/>
    </xf>
    <xf numFmtId="0" fontId="19" fillId="0" borderId="84" xfId="3" applyFont="1" applyBorder="1" applyAlignment="1">
      <alignment horizontal="center" vertical="center" shrinkToFit="1"/>
    </xf>
    <xf numFmtId="0" fontId="19" fillId="0" borderId="85" xfId="3" applyFont="1" applyBorder="1" applyAlignment="1">
      <alignment horizontal="center" vertical="center"/>
    </xf>
    <xf numFmtId="0" fontId="19" fillId="0" borderId="86" xfId="3" applyFont="1" applyBorder="1" applyAlignment="1">
      <alignment vertical="center"/>
    </xf>
    <xf numFmtId="178" fontId="19" fillId="0" borderId="87" xfId="3" applyNumberFormat="1" applyFont="1" applyBorder="1" applyAlignment="1">
      <alignment vertical="center"/>
    </xf>
    <xf numFmtId="178" fontId="19" fillId="0" borderId="88" xfId="3" applyNumberFormat="1" applyFont="1" applyBorder="1" applyAlignment="1">
      <alignment vertical="center"/>
    </xf>
    <xf numFmtId="178" fontId="19" fillId="0" borderId="89" xfId="3" applyNumberFormat="1" applyFont="1" applyBorder="1" applyAlignment="1">
      <alignment vertical="center"/>
    </xf>
    <xf numFmtId="178" fontId="19" fillId="0" borderId="90" xfId="3" applyNumberFormat="1" applyFont="1" applyBorder="1" applyAlignment="1">
      <alignment vertical="center"/>
    </xf>
    <xf numFmtId="178" fontId="19" fillId="0" borderId="91" xfId="3" applyNumberFormat="1" applyFont="1" applyBorder="1" applyAlignment="1">
      <alignment vertical="center"/>
    </xf>
    <xf numFmtId="0" fontId="19" fillId="0" borderId="62" xfId="3" applyFont="1" applyBorder="1" applyAlignment="1">
      <alignment horizontal="center" vertical="center" shrinkToFit="1"/>
    </xf>
    <xf numFmtId="0" fontId="19" fillId="0" borderId="63" xfId="3" applyFont="1" applyBorder="1" applyAlignment="1">
      <alignment horizontal="center" vertical="center" shrinkToFit="1"/>
    </xf>
    <xf numFmtId="0" fontId="19" fillId="0" borderId="64" xfId="3" applyFont="1" applyBorder="1" applyAlignment="1">
      <alignment horizontal="center" vertical="center" shrinkToFit="1"/>
    </xf>
    <xf numFmtId="0" fontId="19" fillId="0" borderId="65" xfId="3" applyFont="1" applyBorder="1" applyAlignment="1">
      <alignment horizontal="center" vertical="center" shrinkToFit="1"/>
    </xf>
    <xf numFmtId="178" fontId="19" fillId="0" borderId="66" xfId="3" applyNumberFormat="1" applyFont="1" applyBorder="1" applyAlignment="1">
      <alignment vertical="center"/>
    </xf>
    <xf numFmtId="178" fontId="19" fillId="0" borderId="67" xfId="3" applyNumberFormat="1" applyFont="1" applyBorder="1" applyAlignment="1">
      <alignment vertical="center"/>
    </xf>
    <xf numFmtId="178" fontId="19" fillId="0" borderId="68" xfId="3" applyNumberFormat="1" applyFont="1" applyBorder="1" applyAlignment="1">
      <alignment vertical="center"/>
    </xf>
    <xf numFmtId="178" fontId="19" fillId="0" borderId="69" xfId="3" applyNumberFormat="1" applyFont="1" applyBorder="1" applyAlignment="1">
      <alignment vertical="center"/>
    </xf>
    <xf numFmtId="178" fontId="19" fillId="0" borderId="70" xfId="3" applyNumberFormat="1" applyFont="1" applyBorder="1" applyAlignment="1">
      <alignment vertical="center"/>
    </xf>
    <xf numFmtId="178" fontId="19" fillId="0" borderId="71" xfId="3" applyNumberFormat="1" applyFont="1" applyBorder="1" applyAlignment="1">
      <alignment vertical="center"/>
    </xf>
    <xf numFmtId="178" fontId="19" fillId="0" borderId="72" xfId="3" applyNumberFormat="1" applyFont="1" applyBorder="1" applyAlignment="1">
      <alignment vertical="center"/>
    </xf>
    <xf numFmtId="178" fontId="19" fillId="0" borderId="73" xfId="3" applyNumberFormat="1" applyFont="1" applyBorder="1" applyAlignment="1">
      <alignment vertical="center"/>
    </xf>
    <xf numFmtId="178" fontId="19" fillId="0" borderId="74" xfId="3" applyNumberFormat="1" applyFont="1" applyBorder="1" applyAlignment="1">
      <alignment vertical="center"/>
    </xf>
    <xf numFmtId="178" fontId="19" fillId="0" borderId="75" xfId="3" applyNumberFormat="1" applyFont="1" applyBorder="1" applyAlignment="1">
      <alignment vertical="center"/>
    </xf>
    <xf numFmtId="178" fontId="19" fillId="0" borderId="76" xfId="3" applyNumberFormat="1" applyFont="1" applyBorder="1" applyAlignment="1">
      <alignment vertical="center"/>
    </xf>
    <xf numFmtId="0" fontId="19" fillId="0" borderId="64" xfId="3" applyFont="1" applyBorder="1" applyAlignment="1">
      <alignment vertical="center"/>
    </xf>
    <xf numFmtId="0" fontId="19" fillId="0" borderId="51" xfId="3" applyFont="1" applyBorder="1" applyAlignment="1">
      <alignment horizontal="center" vertical="center" shrinkToFit="1"/>
    </xf>
    <xf numFmtId="0" fontId="19" fillId="0" borderId="52" xfId="3" applyFont="1" applyBorder="1" applyAlignment="1">
      <alignment horizontal="center" vertical="center"/>
    </xf>
    <xf numFmtId="0" fontId="19" fillId="0" borderId="53" xfId="3" applyFont="1" applyBorder="1" applyAlignment="1">
      <alignment vertical="center"/>
    </xf>
    <xf numFmtId="178" fontId="19" fillId="0" borderId="54" xfId="3" applyNumberFormat="1" applyFont="1" applyBorder="1" applyAlignment="1">
      <alignment vertical="center"/>
    </xf>
    <xf numFmtId="178" fontId="19" fillId="0" borderId="55" xfId="3" applyNumberFormat="1" applyFont="1" applyBorder="1" applyAlignment="1">
      <alignment vertical="center"/>
    </xf>
    <xf numFmtId="178" fontId="19" fillId="0" borderId="56" xfId="3" applyNumberFormat="1" applyFont="1" applyBorder="1" applyAlignment="1">
      <alignment vertical="center"/>
    </xf>
    <xf numFmtId="178" fontId="19" fillId="0" borderId="57" xfId="3" applyNumberFormat="1" applyFont="1" applyBorder="1" applyAlignment="1">
      <alignment vertical="center"/>
    </xf>
    <xf numFmtId="178" fontId="19" fillId="0" borderId="58" xfId="3" applyNumberFormat="1" applyFont="1" applyBorder="1" applyAlignment="1">
      <alignment vertical="center"/>
    </xf>
    <xf numFmtId="177" fontId="5" fillId="0" borderId="0" xfId="1" applyNumberFormat="1" applyFont="1" applyAlignment="1">
      <alignment horizontal="center" vertical="center"/>
    </xf>
    <xf numFmtId="177" fontId="9" fillId="0" borderId="2" xfId="2" applyNumberFormat="1" applyFont="1" applyFill="1" applyBorder="1" applyAlignment="1">
      <alignment vertical="center"/>
    </xf>
    <xf numFmtId="177" fontId="9" fillId="0" borderId="19" xfId="2" applyNumberFormat="1" applyFont="1" applyFill="1" applyBorder="1" applyAlignment="1">
      <alignment vertical="center"/>
    </xf>
    <xf numFmtId="177" fontId="5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9" fillId="0" borderId="7" xfId="2" applyNumberFormat="1" applyFont="1" applyBorder="1" applyAlignment="1">
      <alignment vertical="center"/>
    </xf>
    <xf numFmtId="177" fontId="9" fillId="0" borderId="21" xfId="2" applyNumberFormat="1" applyFont="1" applyFill="1" applyBorder="1" applyAlignment="1">
      <alignment vertical="center"/>
    </xf>
    <xf numFmtId="177" fontId="9" fillId="0" borderId="22" xfId="2" applyNumberFormat="1" applyFont="1" applyFill="1" applyBorder="1" applyAlignment="1">
      <alignment vertical="center"/>
    </xf>
    <xf numFmtId="177" fontId="10" fillId="2" borderId="15" xfId="2" applyNumberFormat="1" applyFont="1" applyFill="1" applyBorder="1" applyAlignment="1">
      <alignment vertical="center"/>
    </xf>
    <xf numFmtId="177" fontId="10" fillId="0" borderId="15" xfId="2" applyNumberFormat="1" applyFont="1" applyFill="1" applyBorder="1" applyAlignment="1">
      <alignment vertical="center"/>
    </xf>
    <xf numFmtId="177" fontId="9" fillId="0" borderId="0" xfId="2" applyNumberFormat="1" applyFont="1" applyFill="1" applyBorder="1" applyAlignment="1">
      <alignment vertical="center"/>
    </xf>
    <xf numFmtId="177" fontId="9" fillId="0" borderId="16" xfId="2" applyNumberFormat="1" applyFont="1" applyFill="1" applyBorder="1" applyAlignment="1">
      <alignment vertical="center"/>
    </xf>
    <xf numFmtId="177" fontId="5" fillId="0" borderId="17" xfId="1" applyNumberFormat="1" applyFont="1" applyBorder="1" applyAlignment="1">
      <alignment vertical="center"/>
    </xf>
    <xf numFmtId="177" fontId="5" fillId="0" borderId="2" xfId="1" applyNumberFormat="1" applyFont="1" applyBorder="1" applyAlignment="1">
      <alignment vertical="center"/>
    </xf>
    <xf numFmtId="177" fontId="9" fillId="0" borderId="18" xfId="2" applyNumberFormat="1" applyFont="1" applyBorder="1" applyAlignment="1">
      <alignment vertical="center"/>
    </xf>
    <xf numFmtId="177" fontId="10" fillId="0" borderId="18" xfId="2" applyNumberFormat="1" applyFont="1" applyFill="1" applyBorder="1" applyAlignment="1">
      <alignment vertical="center"/>
    </xf>
    <xf numFmtId="177" fontId="10" fillId="0" borderId="15" xfId="2" applyNumberFormat="1" applyFont="1" applyBorder="1" applyAlignment="1">
      <alignment vertical="center"/>
    </xf>
    <xf numFmtId="177" fontId="10" fillId="6" borderId="15" xfId="2" applyNumberFormat="1" applyFont="1" applyFill="1" applyBorder="1" applyAlignment="1">
      <alignment vertical="center"/>
    </xf>
    <xf numFmtId="177" fontId="10" fillId="2" borderId="18" xfId="2" applyNumberFormat="1" applyFont="1" applyFill="1" applyBorder="1" applyAlignment="1">
      <alignment vertical="center"/>
    </xf>
    <xf numFmtId="177" fontId="10" fillId="0" borderId="24" xfId="2" applyNumberFormat="1" applyFont="1" applyFill="1" applyBorder="1" applyAlignment="1">
      <alignment vertical="center"/>
    </xf>
    <xf numFmtId="177" fontId="5" fillId="0" borderId="26" xfId="1" applyNumberFormat="1" applyFont="1" applyBorder="1" applyAlignment="1">
      <alignment horizontal="center" vertical="center"/>
    </xf>
    <xf numFmtId="177" fontId="5" fillId="0" borderId="27" xfId="1" applyNumberFormat="1" applyFont="1" applyBorder="1" applyAlignment="1">
      <alignment horizontal="center" vertical="center"/>
    </xf>
    <xf numFmtId="177" fontId="5" fillId="0" borderId="28" xfId="1" applyNumberFormat="1" applyFont="1" applyBorder="1" applyAlignment="1">
      <alignment horizontal="center" vertical="center"/>
    </xf>
    <xf numFmtId="177" fontId="10" fillId="0" borderId="7" xfId="2" applyNumberFormat="1" applyFont="1" applyFill="1" applyBorder="1" applyAlignment="1">
      <alignment vertical="center"/>
    </xf>
    <xf numFmtId="177" fontId="9" fillId="0" borderId="18" xfId="2" applyNumberFormat="1" applyFont="1" applyFill="1" applyBorder="1" applyAlignment="1">
      <alignment vertical="center"/>
    </xf>
    <xf numFmtId="177" fontId="9" fillId="0" borderId="15" xfId="2" applyNumberFormat="1" applyFont="1" applyFill="1" applyBorder="1" applyAlignment="1">
      <alignment vertical="center"/>
    </xf>
    <xf numFmtId="177" fontId="10" fillId="7" borderId="15" xfId="2" applyNumberFormat="1" applyFont="1" applyFill="1" applyBorder="1" applyAlignment="1">
      <alignment vertical="center"/>
    </xf>
    <xf numFmtId="177" fontId="10" fillId="8" borderId="15" xfId="2" applyNumberFormat="1" applyFont="1" applyFill="1" applyBorder="1" applyAlignment="1">
      <alignment vertical="center"/>
    </xf>
    <xf numFmtId="177" fontId="4" fillId="9" borderId="0" xfId="1" applyNumberFormat="1" applyFont="1" applyFill="1" applyBorder="1" applyAlignment="1">
      <alignment vertical="center"/>
    </xf>
    <xf numFmtId="177" fontId="10" fillId="9" borderId="15" xfId="2" applyNumberFormat="1" applyFont="1" applyFill="1" applyBorder="1" applyAlignment="1">
      <alignment vertical="center"/>
    </xf>
    <xf numFmtId="177" fontId="5" fillId="0" borderId="7" xfId="1" applyNumberFormat="1" applyFont="1" applyBorder="1" applyAlignment="1">
      <alignment horizontal="center" vertical="center"/>
    </xf>
    <xf numFmtId="177" fontId="5" fillId="0" borderId="9" xfId="1" applyNumberFormat="1" applyFont="1" applyBorder="1" applyAlignment="1">
      <alignment horizontal="center" vertical="center"/>
    </xf>
    <xf numFmtId="177" fontId="5" fillId="0" borderId="10" xfId="1" applyNumberFormat="1" applyFont="1" applyBorder="1" applyAlignment="1">
      <alignment horizontal="center" vertical="center"/>
    </xf>
    <xf numFmtId="177" fontId="9" fillId="0" borderId="4" xfId="2" applyNumberFormat="1" applyFont="1" applyBorder="1" applyAlignment="1">
      <alignment vertical="center"/>
    </xf>
    <xf numFmtId="177" fontId="9" fillId="0" borderId="12" xfId="2" applyNumberFormat="1" applyFont="1" applyFill="1" applyBorder="1" applyAlignment="1">
      <alignment vertical="center"/>
    </xf>
    <xf numFmtId="177" fontId="9" fillId="0" borderId="13" xfId="2" applyNumberFormat="1" applyFont="1" applyFill="1" applyBorder="1" applyAlignment="1">
      <alignment vertical="center"/>
    </xf>
    <xf numFmtId="177" fontId="6" fillId="0" borderId="30" xfId="1" applyNumberFormat="1" applyFont="1" applyFill="1" applyBorder="1" applyAlignment="1">
      <alignment vertical="center"/>
    </xf>
    <xf numFmtId="177" fontId="7" fillId="0" borderId="0" xfId="1" applyNumberFormat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7" fontId="5" fillId="0" borderId="3" xfId="1" applyNumberFormat="1" applyFont="1" applyBorder="1" applyAlignment="1">
      <alignment horizontal="center" vertical="center"/>
    </xf>
    <xf numFmtId="177" fontId="5" fillId="0" borderId="4" xfId="1" applyNumberFormat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center" vertical="center"/>
    </xf>
    <xf numFmtId="177" fontId="5" fillId="0" borderId="6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8" xfId="1" applyNumberFormat="1" applyFont="1" applyBorder="1" applyAlignment="1">
      <alignment vertical="center"/>
    </xf>
    <xf numFmtId="0" fontId="16" fillId="0" borderId="0" xfId="3" applyFont="1" applyAlignment="1">
      <alignment horizontal="center" vertical="center"/>
    </xf>
    <xf numFmtId="0" fontId="16" fillId="0" borderId="0" xfId="3" applyFont="1">
      <alignment vertical="center"/>
    </xf>
    <xf numFmtId="0" fontId="17" fillId="0" borderId="0" xfId="3" applyFont="1" applyAlignment="1">
      <alignment horizontal="center" vertical="center"/>
    </xf>
    <xf numFmtId="0" fontId="17" fillId="0" borderId="0" xfId="3" applyFont="1">
      <alignment vertical="center"/>
    </xf>
    <xf numFmtId="0" fontId="19" fillId="0" borderId="59" xfId="3" applyFont="1" applyBorder="1" applyAlignment="1">
      <alignment horizontal="center" vertical="center" shrinkToFit="1"/>
    </xf>
    <xf numFmtId="0" fontId="19" fillId="0" borderId="60" xfId="3" applyFont="1" applyBorder="1" applyAlignment="1">
      <alignment horizontal="center" vertical="center" shrinkToFit="1"/>
    </xf>
    <xf numFmtId="0" fontId="19" fillId="0" borderId="61" xfId="3" applyFont="1" applyBorder="1" applyAlignment="1">
      <alignment horizontal="center" vertical="center" shrinkToFit="1"/>
    </xf>
    <xf numFmtId="0" fontId="19" fillId="0" borderId="59" xfId="3" applyFont="1" applyBorder="1" applyAlignment="1">
      <alignment horizontal="center" vertical="center"/>
    </xf>
    <xf numFmtId="0" fontId="19" fillId="0" borderId="61" xfId="3" applyFont="1" applyBorder="1" applyAlignment="1">
      <alignment horizontal="center" vertical="center"/>
    </xf>
    <xf numFmtId="177" fontId="4" fillId="0" borderId="0" xfId="1" applyNumberFormat="1" applyFont="1" applyBorder="1" applyAlignment="1">
      <alignment vertical="center"/>
    </xf>
    <xf numFmtId="177" fontId="6" fillId="2" borderId="2" xfId="1" applyNumberFormat="1" applyFont="1" applyFill="1" applyBorder="1" applyAlignment="1">
      <alignment vertical="center"/>
    </xf>
    <xf numFmtId="177" fontId="9" fillId="0" borderId="29" xfId="2" applyNumberFormat="1" applyFont="1" applyFill="1" applyBorder="1" applyAlignment="1">
      <alignment vertical="center"/>
    </xf>
    <xf numFmtId="177" fontId="11" fillId="3" borderId="15" xfId="2" applyNumberFormat="1" applyFont="1" applyFill="1" applyBorder="1" applyAlignment="1">
      <alignment vertical="center"/>
    </xf>
    <xf numFmtId="177" fontId="11" fillId="0" borderId="0" xfId="2" applyNumberFormat="1" applyFont="1" applyFill="1" applyBorder="1" applyAlignment="1">
      <alignment vertical="center"/>
    </xf>
    <xf numFmtId="177" fontId="11" fillId="0" borderId="16" xfId="2" applyNumberFormat="1" applyFont="1" applyFill="1" applyBorder="1" applyAlignment="1">
      <alignment vertical="center"/>
    </xf>
    <xf numFmtId="177" fontId="10" fillId="3" borderId="15" xfId="2" applyNumberFormat="1" applyFont="1" applyFill="1" applyBorder="1" applyAlignment="1">
      <alignment vertical="center"/>
    </xf>
    <xf numFmtId="177" fontId="6" fillId="3" borderId="2" xfId="1" applyNumberFormat="1" applyFont="1" applyFill="1" applyBorder="1" applyAlignment="1">
      <alignment vertical="center"/>
    </xf>
    <xf numFmtId="177" fontId="7" fillId="3" borderId="0" xfId="1" applyNumberFormat="1" applyFont="1" applyFill="1" applyAlignment="1">
      <alignment horizontal="center" vertical="center"/>
    </xf>
    <xf numFmtId="177" fontId="10" fillId="4" borderId="15" xfId="2" applyNumberFormat="1" applyFont="1" applyFill="1" applyBorder="1" applyAlignment="1">
      <alignment vertical="center"/>
    </xf>
    <xf numFmtId="177" fontId="10" fillId="4" borderId="18" xfId="2" applyNumberFormat="1" applyFont="1" applyFill="1" applyBorder="1" applyAlignment="1">
      <alignment vertical="center"/>
    </xf>
    <xf numFmtId="177" fontId="6" fillId="4" borderId="2" xfId="1" applyNumberFormat="1" applyFont="1" applyFill="1" applyBorder="1" applyAlignment="1">
      <alignment vertical="center"/>
    </xf>
    <xf numFmtId="177" fontId="7" fillId="4" borderId="0" xfId="1" applyNumberFormat="1" applyFont="1" applyFill="1" applyAlignment="1">
      <alignment horizontal="center" vertical="center"/>
    </xf>
    <xf numFmtId="177" fontId="10" fillId="5" borderId="15" xfId="2" applyNumberFormat="1" applyFont="1" applyFill="1" applyBorder="1" applyAlignment="1">
      <alignment vertical="center"/>
    </xf>
    <xf numFmtId="177" fontId="6" fillId="5" borderId="2" xfId="1" applyNumberFormat="1" applyFont="1" applyFill="1" applyBorder="1" applyAlignment="1">
      <alignment vertical="center"/>
    </xf>
    <xf numFmtId="177" fontId="7" fillId="5" borderId="0" xfId="1" applyNumberFormat="1" applyFont="1" applyFill="1" applyAlignment="1">
      <alignment horizontal="center" vertical="center"/>
    </xf>
    <xf numFmtId="178" fontId="19" fillId="0" borderId="32" xfId="3" applyNumberFormat="1" applyFont="1" applyBorder="1" applyAlignment="1">
      <alignment vertical="center"/>
    </xf>
    <xf numFmtId="178" fontId="19" fillId="0" borderId="35" xfId="3" applyNumberFormat="1" applyFont="1" applyBorder="1" applyAlignment="1">
      <alignment vertical="center"/>
    </xf>
    <xf numFmtId="178" fontId="19" fillId="0" borderId="38" xfId="3" applyNumberFormat="1" applyFont="1" applyBorder="1" applyAlignment="1">
      <alignment vertical="center"/>
    </xf>
    <xf numFmtId="178" fontId="19" fillId="0" borderId="41" xfId="3" applyNumberFormat="1" applyFont="1" applyBorder="1" applyAlignment="1">
      <alignment vertical="center"/>
    </xf>
    <xf numFmtId="0" fontId="19" fillId="0" borderId="31" xfId="3" applyFont="1" applyBorder="1" applyAlignment="1">
      <alignment vertical="center" shrinkToFit="1"/>
    </xf>
    <xf numFmtId="0" fontId="19" fillId="0" borderId="34" xfId="3" applyFont="1" applyBorder="1" applyAlignment="1">
      <alignment vertical="center" shrinkToFit="1"/>
    </xf>
    <xf numFmtId="0" fontId="19" fillId="0" borderId="37" xfId="3" applyFont="1" applyBorder="1" applyAlignment="1">
      <alignment vertical="center" shrinkToFit="1"/>
    </xf>
    <xf numFmtId="0" fontId="19" fillId="0" borderId="40" xfId="3" applyFont="1" applyBorder="1" applyAlignment="1">
      <alignment vertical="center" shrinkToFit="1"/>
    </xf>
    <xf numFmtId="0" fontId="19" fillId="0" borderId="37" xfId="3" applyFont="1" applyBorder="1" applyAlignment="1">
      <alignment vertical="center" wrapText="1" shrinkToFit="1"/>
    </xf>
    <xf numFmtId="178" fontId="19" fillId="0" borderId="104" xfId="3" applyNumberFormat="1" applyFont="1" applyBorder="1" applyAlignment="1">
      <alignment vertical="center"/>
    </xf>
    <xf numFmtId="178" fontId="19" fillId="0" borderId="105" xfId="3" applyNumberFormat="1" applyFont="1" applyBorder="1" applyAlignment="1">
      <alignment vertical="center"/>
    </xf>
    <xf numFmtId="178" fontId="19" fillId="0" borderId="106" xfId="3" applyNumberFormat="1" applyFont="1" applyBorder="1" applyAlignment="1">
      <alignment vertical="center"/>
    </xf>
    <xf numFmtId="178" fontId="19" fillId="0" borderId="107" xfId="3" applyNumberFormat="1" applyFont="1" applyBorder="1" applyAlignment="1">
      <alignment vertical="center"/>
    </xf>
    <xf numFmtId="178" fontId="19" fillId="0" borderId="47" xfId="3" applyNumberFormat="1" applyFont="1" applyBorder="1" applyAlignment="1">
      <alignment vertical="center"/>
    </xf>
    <xf numFmtId="178" fontId="19" fillId="0" borderId="48" xfId="3" applyNumberFormat="1" applyFont="1" applyBorder="1" applyAlignment="1">
      <alignment vertical="center"/>
    </xf>
    <xf numFmtId="178" fontId="19" fillId="0" borderId="49" xfId="3" applyNumberFormat="1" applyFont="1" applyBorder="1" applyAlignment="1">
      <alignment vertical="center"/>
    </xf>
    <xf numFmtId="178" fontId="19" fillId="0" borderId="50" xfId="3" applyNumberFormat="1" applyFont="1" applyBorder="1" applyAlignment="1">
      <alignment vertical="center"/>
    </xf>
    <xf numFmtId="0" fontId="19" fillId="0" borderId="108" xfId="3" applyFont="1" applyBorder="1" applyAlignment="1">
      <alignment vertical="center" shrinkToFit="1"/>
    </xf>
    <xf numFmtId="178" fontId="19" fillId="0" borderId="109" xfId="3" applyNumberFormat="1" applyFont="1" applyBorder="1" applyAlignment="1">
      <alignment vertical="center"/>
    </xf>
    <xf numFmtId="178" fontId="19" fillId="0" borderId="110" xfId="3" applyNumberFormat="1" applyFont="1" applyBorder="1" applyAlignment="1">
      <alignment vertical="center"/>
    </xf>
    <xf numFmtId="178" fontId="19" fillId="0" borderId="53" xfId="3" applyNumberFormat="1" applyFont="1" applyBorder="1" applyAlignment="1">
      <alignment vertical="center"/>
    </xf>
    <xf numFmtId="178" fontId="19" fillId="0" borderId="78" xfId="3" applyNumberFormat="1" applyFont="1" applyBorder="1" applyAlignment="1">
      <alignment vertical="center"/>
    </xf>
    <xf numFmtId="0" fontId="19" fillId="0" borderId="111" xfId="3" applyFont="1" applyBorder="1" applyAlignment="1">
      <alignment horizontal="center" vertical="center" shrinkToFit="1"/>
    </xf>
    <xf numFmtId="0" fontId="19" fillId="0" borderId="112" xfId="3" applyFont="1" applyBorder="1" applyAlignment="1">
      <alignment horizontal="center" vertical="center" shrinkToFit="1"/>
    </xf>
    <xf numFmtId="0" fontId="19" fillId="0" borderId="113" xfId="3" applyFont="1" applyBorder="1" applyAlignment="1">
      <alignment horizontal="center" vertical="center" shrinkToFit="1"/>
    </xf>
    <xf numFmtId="0" fontId="19" fillId="0" borderId="103" xfId="3" applyFont="1" applyBorder="1" applyAlignment="1">
      <alignment horizontal="center" vertical="center" shrinkToFit="1"/>
    </xf>
    <xf numFmtId="0" fontId="19" fillId="0" borderId="24" xfId="3" applyFont="1" applyBorder="1" applyAlignment="1">
      <alignment horizontal="center" vertical="center" shrinkToFit="1"/>
    </xf>
    <xf numFmtId="0" fontId="19" fillId="0" borderId="114" xfId="3" applyFont="1" applyBorder="1" applyAlignment="1">
      <alignment vertical="center" shrinkToFit="1"/>
    </xf>
    <xf numFmtId="178" fontId="19" fillId="0" borderId="115" xfId="3" applyNumberFormat="1" applyFont="1" applyBorder="1" applyAlignment="1">
      <alignment vertical="center"/>
    </xf>
    <xf numFmtId="178" fontId="19" fillId="0" borderId="116" xfId="3" applyNumberFormat="1" applyFont="1" applyBorder="1" applyAlignment="1">
      <alignment vertical="center"/>
    </xf>
    <xf numFmtId="178" fontId="19" fillId="0" borderId="117" xfId="3" applyNumberFormat="1" applyFont="1" applyBorder="1" applyAlignment="1">
      <alignment vertical="center"/>
    </xf>
    <xf numFmtId="178" fontId="19" fillId="0" borderId="118" xfId="3" applyNumberFormat="1" applyFont="1" applyBorder="1" applyAlignment="1">
      <alignment vertical="center"/>
    </xf>
    <xf numFmtId="0" fontId="19" fillId="0" borderId="111" xfId="3" applyFont="1" applyBorder="1" applyAlignment="1">
      <alignment vertical="center" shrinkToFit="1"/>
    </xf>
    <xf numFmtId="178" fontId="19" fillId="0" borderId="112" xfId="3" applyNumberFormat="1" applyFont="1" applyBorder="1" applyAlignment="1">
      <alignment vertical="center"/>
    </xf>
    <xf numFmtId="178" fontId="19" fillId="0" borderId="113" xfId="3" applyNumberFormat="1" applyFont="1" applyBorder="1" applyAlignment="1">
      <alignment vertical="center"/>
    </xf>
    <xf numFmtId="178" fontId="19" fillId="0" borderId="103" xfId="3" applyNumberFormat="1" applyFont="1" applyBorder="1" applyAlignment="1">
      <alignment vertical="center"/>
    </xf>
    <xf numFmtId="178" fontId="19" fillId="0" borderId="24" xfId="3" applyNumberFormat="1" applyFont="1" applyBorder="1" applyAlignment="1">
      <alignment vertical="center"/>
    </xf>
    <xf numFmtId="0" fontId="19" fillId="0" borderId="119" xfId="3" applyFont="1" applyBorder="1" applyAlignment="1">
      <alignment vertical="center" shrinkToFit="1"/>
    </xf>
    <xf numFmtId="178" fontId="19" fillId="0" borderId="120" xfId="3" applyNumberFormat="1" applyFont="1" applyBorder="1" applyAlignment="1">
      <alignment vertical="center"/>
    </xf>
    <xf numFmtId="178" fontId="19" fillId="0" borderId="121" xfId="3" applyNumberFormat="1" applyFont="1" applyBorder="1" applyAlignment="1">
      <alignment vertical="center"/>
    </xf>
    <xf numFmtId="178" fontId="19" fillId="0" borderId="93" xfId="3" applyNumberFormat="1" applyFont="1" applyBorder="1" applyAlignment="1">
      <alignment vertical="center"/>
    </xf>
    <xf numFmtId="178" fontId="19" fillId="0" borderId="122" xfId="3" applyNumberFormat="1" applyFont="1" applyBorder="1" applyAlignment="1">
      <alignment vertical="center"/>
    </xf>
    <xf numFmtId="0" fontId="19" fillId="0" borderId="123" xfId="3" applyFont="1" applyBorder="1" applyAlignment="1">
      <alignment vertical="center" shrinkToFit="1"/>
    </xf>
    <xf numFmtId="178" fontId="19" fillId="0" borderId="124" xfId="3" applyNumberFormat="1" applyFont="1" applyBorder="1" applyAlignment="1">
      <alignment vertical="center"/>
    </xf>
    <xf numFmtId="178" fontId="19" fillId="0" borderId="125" xfId="3" applyNumberFormat="1" applyFont="1" applyBorder="1" applyAlignment="1">
      <alignment vertical="center"/>
    </xf>
    <xf numFmtId="178" fontId="19" fillId="0" borderId="126" xfId="3" applyNumberFormat="1" applyFont="1" applyBorder="1" applyAlignment="1">
      <alignment vertical="center"/>
    </xf>
    <xf numFmtId="178" fontId="19" fillId="0" borderId="127" xfId="3" applyNumberFormat="1" applyFont="1" applyBorder="1" applyAlignment="1">
      <alignment vertical="center"/>
    </xf>
    <xf numFmtId="0" fontId="19" fillId="0" borderId="92" xfId="3" applyFont="1" applyBorder="1" applyAlignment="1">
      <alignment horizontal="center" vertical="center"/>
    </xf>
    <xf numFmtId="0" fontId="19" fillId="0" borderId="45" xfId="3" applyFont="1" applyBorder="1" applyAlignment="1">
      <alignment horizontal="center" vertical="center" shrinkToFit="1"/>
    </xf>
    <xf numFmtId="0" fontId="19" fillId="0" borderId="93" xfId="3" applyFont="1" applyBorder="1" applyAlignment="1">
      <alignment horizontal="center" vertical="center" shrinkToFit="1"/>
    </xf>
    <xf numFmtId="0" fontId="19" fillId="0" borderId="65" xfId="3" applyFont="1" applyBorder="1" applyAlignment="1">
      <alignment vertical="center"/>
    </xf>
    <xf numFmtId="0" fontId="19" fillId="0" borderId="46" xfId="3" applyFont="1" applyBorder="1" applyAlignment="1">
      <alignment horizontal="center" vertical="center" shrinkToFit="1"/>
    </xf>
    <xf numFmtId="0" fontId="19" fillId="0" borderId="53" xfId="3" applyFont="1" applyBorder="1" applyAlignment="1">
      <alignment horizontal="center" vertical="center" shrinkToFit="1"/>
    </xf>
    <xf numFmtId="0" fontId="19" fillId="0" borderId="54" xfId="3" applyFont="1" applyBorder="1" applyAlignment="1">
      <alignment vertical="center" shrinkToFit="1"/>
    </xf>
    <xf numFmtId="0" fontId="19" fillId="0" borderId="55" xfId="3" applyFont="1" applyBorder="1" applyAlignment="1">
      <alignment vertical="center" shrinkToFit="1"/>
    </xf>
    <xf numFmtId="0" fontId="19" fillId="0" borderId="56" xfId="3" applyFont="1" applyBorder="1" applyAlignment="1">
      <alignment vertical="center" shrinkToFit="1"/>
    </xf>
    <xf numFmtId="0" fontId="19" fillId="0" borderId="57" xfId="3" applyFont="1" applyBorder="1" applyAlignment="1">
      <alignment vertical="center" shrinkToFit="1"/>
    </xf>
    <xf numFmtId="0" fontId="19" fillId="0" borderId="58" xfId="3" applyFont="1" applyBorder="1" applyAlignment="1">
      <alignment vertical="center" shrinkToFit="1"/>
    </xf>
    <xf numFmtId="178" fontId="19" fillId="0" borderId="94" xfId="3" applyNumberFormat="1" applyFont="1" applyBorder="1" applyAlignment="1">
      <alignment vertical="center"/>
    </xf>
    <xf numFmtId="0" fontId="19" fillId="0" borderId="64" xfId="3" applyFont="1" applyBorder="1" applyAlignment="1">
      <alignment horizontal="center" vertical="center"/>
    </xf>
    <xf numFmtId="0" fontId="19" fillId="0" borderId="44" xfId="3" applyFont="1" applyBorder="1" applyAlignment="1">
      <alignment horizontal="center" vertical="center"/>
    </xf>
    <xf numFmtId="0" fontId="19" fillId="0" borderId="96" xfId="3" applyFont="1" applyBorder="1" applyAlignment="1">
      <alignment horizontal="center" vertical="center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59999389629810485"/>
  </sheetPr>
  <dimension ref="A1:AF60"/>
  <sheetViews>
    <sheetView showGridLines="0" showZeros="0" tabSelected="1" zoomScale="110" zoomScaleNormal="110" workbookViewId="0">
      <selection activeCell="AI25" sqref="AI25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s="8" customFormat="1" ht="15" customHeight="1" x14ac:dyDescent="0.15">
      <c r="A2" s="7"/>
      <c r="B2" s="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32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2" ht="15" customHeight="1" x14ac:dyDescent="0.15"/>
    <row r="5" spans="1:32" ht="18" customHeight="1" x14ac:dyDescent="0.15">
      <c r="A5" s="129" t="s">
        <v>200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201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2064296887</v>
      </c>
      <c r="I11" s="125"/>
      <c r="J11" s="125"/>
      <c r="K11" s="125"/>
      <c r="L11" s="125"/>
      <c r="M11" s="125"/>
      <c r="N11" s="126">
        <f>SUM(N12:P30)</f>
        <v>2064296887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810345240</v>
      </c>
      <c r="Y11" s="125"/>
      <c r="Z11" s="125"/>
      <c r="AA11" s="125"/>
      <c r="AB11" s="125"/>
      <c r="AC11" s="125"/>
      <c r="AD11" s="126">
        <f>SUM(AD12:AF28)</f>
        <v>810345240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1257360946</v>
      </c>
      <c r="I12" s="100"/>
      <c r="J12" s="100"/>
      <c r="K12" s="101"/>
      <c r="L12" s="101"/>
      <c r="M12" s="101"/>
      <c r="N12" s="102">
        <f>H12</f>
        <v>1257360946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543281594</v>
      </c>
      <c r="Y12" s="100"/>
      <c r="Z12" s="100"/>
      <c r="AA12" s="101"/>
      <c r="AB12" s="101"/>
      <c r="AC12" s="101"/>
      <c r="AD12" s="102">
        <f>X12</f>
        <v>543281594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797660997</v>
      </c>
      <c r="I13" s="100"/>
      <c r="J13" s="100"/>
      <c r="K13" s="101"/>
      <c r="L13" s="101"/>
      <c r="M13" s="101"/>
      <c r="N13" s="102">
        <f t="shared" ref="N13:N30" si="0">H13</f>
        <v>797660997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>
        <v>1778366</v>
      </c>
      <c r="Y13" s="100"/>
      <c r="Z13" s="100"/>
      <c r="AA13" s="101"/>
      <c r="AB13" s="101"/>
      <c r="AC13" s="101"/>
      <c r="AD13" s="102">
        <f t="shared" ref="AD13:AD26" si="1">X13</f>
        <v>1778366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>
        <v>522279</v>
      </c>
      <c r="I14" s="100"/>
      <c r="J14" s="100"/>
      <c r="K14" s="101"/>
      <c r="L14" s="101"/>
      <c r="M14" s="101"/>
      <c r="N14" s="102">
        <f t="shared" si="0"/>
        <v>522279</v>
      </c>
      <c r="O14" s="102"/>
      <c r="P14" s="103"/>
      <c r="Q14" s="3"/>
      <c r="R14" s="14" t="s">
        <v>19</v>
      </c>
      <c r="S14" s="15"/>
      <c r="T14" s="15"/>
      <c r="U14" s="15"/>
      <c r="V14" s="15"/>
      <c r="W14" s="15"/>
      <c r="X14" s="121">
        <v>26310000</v>
      </c>
      <c r="Y14" s="121"/>
      <c r="Z14" s="121"/>
      <c r="AA14" s="101"/>
      <c r="AB14" s="101"/>
      <c r="AC14" s="101"/>
      <c r="AD14" s="102">
        <f t="shared" si="1"/>
        <v>26310000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>
        <v>431176</v>
      </c>
      <c r="I15" s="100"/>
      <c r="J15" s="100"/>
      <c r="K15" s="101"/>
      <c r="L15" s="101"/>
      <c r="M15" s="101"/>
      <c r="N15" s="102">
        <f t="shared" si="0"/>
        <v>431176</v>
      </c>
      <c r="O15" s="102"/>
      <c r="P15" s="103"/>
      <c r="Q15" s="3"/>
      <c r="R15" s="120" t="s">
        <v>21</v>
      </c>
      <c r="S15" s="120"/>
      <c r="T15" s="120"/>
      <c r="U15" s="120"/>
      <c r="V15" s="120"/>
      <c r="W15" s="15"/>
      <c r="X15" s="121">
        <v>1666128</v>
      </c>
      <c r="Y15" s="121"/>
      <c r="Z15" s="121"/>
      <c r="AA15" s="101"/>
      <c r="AB15" s="101"/>
      <c r="AC15" s="101"/>
      <c r="AD15" s="102">
        <f t="shared" si="1"/>
        <v>1666128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>
        <v>2388602</v>
      </c>
      <c r="Y16" s="100"/>
      <c r="Z16" s="100"/>
      <c r="AA16" s="101"/>
      <c r="AB16" s="101"/>
      <c r="AC16" s="101"/>
      <c r="AD16" s="102">
        <f t="shared" si="1"/>
        <v>2388602</v>
      </c>
      <c r="AE16" s="102"/>
      <c r="AF16" s="103"/>
    </row>
    <row r="17" spans="1:32" ht="13.5" customHeight="1" x14ac:dyDescent="0.15">
      <c r="A17" s="3"/>
      <c r="B17" s="16" t="s">
        <v>24</v>
      </c>
      <c r="C17" s="16"/>
      <c r="D17" s="16"/>
      <c r="E17" s="16"/>
      <c r="F17" s="16"/>
      <c r="G17" s="16"/>
      <c r="H17" s="119">
        <v>2121525</v>
      </c>
      <c r="I17" s="119"/>
      <c r="J17" s="119"/>
      <c r="K17" s="101"/>
      <c r="L17" s="101"/>
      <c r="M17" s="101"/>
      <c r="N17" s="102">
        <f t="shared" si="0"/>
        <v>2121525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16" t="s">
        <v>26</v>
      </c>
      <c r="C18" s="16"/>
      <c r="D18" s="16"/>
      <c r="E18" s="16"/>
      <c r="F18" s="16"/>
      <c r="G18" s="16"/>
      <c r="H18" s="119"/>
      <c r="I18" s="119"/>
      <c r="J18" s="119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35947516</v>
      </c>
      <c r="Y18" s="100"/>
      <c r="Z18" s="100"/>
      <c r="AA18" s="101"/>
      <c r="AB18" s="101"/>
      <c r="AC18" s="101"/>
      <c r="AD18" s="102">
        <f t="shared" si="1"/>
        <v>35947516</v>
      </c>
      <c r="AE18" s="102"/>
      <c r="AF18" s="103"/>
    </row>
    <row r="19" spans="1:32" ht="13.5" customHeight="1" x14ac:dyDescent="0.15">
      <c r="A19" s="3"/>
      <c r="B19" s="16" t="s">
        <v>28</v>
      </c>
      <c r="C19" s="16"/>
      <c r="D19" s="16"/>
      <c r="E19" s="16"/>
      <c r="F19" s="16"/>
      <c r="G19" s="16"/>
      <c r="H19" s="119">
        <v>309640</v>
      </c>
      <c r="I19" s="119"/>
      <c r="J19" s="119"/>
      <c r="K19" s="101"/>
      <c r="L19" s="101"/>
      <c r="M19" s="101"/>
      <c r="N19" s="102">
        <f t="shared" si="0"/>
        <v>309640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3619034</v>
      </c>
      <c r="Y19" s="100"/>
      <c r="Z19" s="100"/>
      <c r="AA19" s="101"/>
      <c r="AB19" s="101"/>
      <c r="AC19" s="101"/>
      <c r="AD19" s="102">
        <f t="shared" si="1"/>
        <v>3619034</v>
      </c>
      <c r="AE19" s="102"/>
      <c r="AF19" s="103"/>
    </row>
    <row r="20" spans="1:32" ht="13.5" customHeight="1" x14ac:dyDescent="0.15">
      <c r="A20" s="3"/>
      <c r="B20" s="16" t="s">
        <v>30</v>
      </c>
      <c r="C20" s="16"/>
      <c r="D20" s="16"/>
      <c r="E20" s="16"/>
      <c r="F20" s="16"/>
      <c r="G20" s="16"/>
      <c r="H20" s="119"/>
      <c r="I20" s="119"/>
      <c r="J20" s="119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16" t="s">
        <v>32</v>
      </c>
      <c r="C21" s="16"/>
      <c r="D21" s="16"/>
      <c r="E21" s="16"/>
      <c r="F21" s="16"/>
      <c r="G21" s="16"/>
      <c r="H21" s="119">
        <v>185721</v>
      </c>
      <c r="I21" s="119"/>
      <c r="J21" s="119"/>
      <c r="K21" s="101"/>
      <c r="L21" s="101"/>
      <c r="M21" s="101"/>
      <c r="N21" s="102">
        <f t="shared" si="0"/>
        <v>185721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16" t="s">
        <v>34</v>
      </c>
      <c r="C22" s="16"/>
      <c r="D22" s="16"/>
      <c r="E22" s="16"/>
      <c r="F22" s="16"/>
      <c r="G22" s="16"/>
      <c r="H22" s="119"/>
      <c r="I22" s="119"/>
      <c r="J22" s="119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16" t="s">
        <v>36</v>
      </c>
      <c r="C23" s="16"/>
      <c r="D23" s="16"/>
      <c r="E23" s="16"/>
      <c r="F23" s="16"/>
      <c r="G23" s="16"/>
      <c r="H23" s="119">
        <v>37371</v>
      </c>
      <c r="I23" s="119"/>
      <c r="J23" s="119"/>
      <c r="K23" s="101"/>
      <c r="L23" s="101"/>
      <c r="M23" s="101"/>
      <c r="N23" s="102">
        <f t="shared" si="0"/>
        <v>37371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>
        <v>495724</v>
      </c>
      <c r="I24" s="100"/>
      <c r="J24" s="100"/>
      <c r="K24" s="101"/>
      <c r="L24" s="101"/>
      <c r="M24" s="101"/>
      <c r="N24" s="102">
        <f t="shared" si="0"/>
        <v>495724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3515432</v>
      </c>
      <c r="I25" s="100"/>
      <c r="J25" s="100"/>
      <c r="K25" s="101"/>
      <c r="L25" s="101"/>
      <c r="M25" s="101"/>
      <c r="N25" s="102">
        <f t="shared" si="0"/>
        <v>3515432</v>
      </c>
      <c r="O25" s="102"/>
      <c r="P25" s="103"/>
      <c r="Q25" s="3"/>
      <c r="R25" s="17" t="s">
        <v>41</v>
      </c>
      <c r="S25" s="17"/>
      <c r="T25" s="17"/>
      <c r="U25" s="17"/>
      <c r="V25" s="17"/>
      <c r="W25" s="17"/>
      <c r="X25" s="118">
        <v>195354000</v>
      </c>
      <c r="Y25" s="118"/>
      <c r="Z25" s="118"/>
      <c r="AA25" s="101"/>
      <c r="AB25" s="101"/>
      <c r="AC25" s="101"/>
      <c r="AD25" s="102">
        <f t="shared" si="1"/>
        <v>195354000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>
        <v>62960</v>
      </c>
      <c r="I29" s="100"/>
      <c r="J29" s="100"/>
      <c r="K29" s="101"/>
      <c r="L29" s="101"/>
      <c r="M29" s="101"/>
      <c r="N29" s="102">
        <f t="shared" si="0"/>
        <v>62960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811534822</v>
      </c>
      <c r="Y29" s="106"/>
      <c r="Z29" s="106"/>
      <c r="AA29" s="107"/>
      <c r="AB29" s="107"/>
      <c r="AC29" s="107"/>
      <c r="AD29" s="93">
        <f>SUM(AD30:AF37)</f>
        <v>811534822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>
        <v>1593116</v>
      </c>
      <c r="I30" s="100"/>
      <c r="J30" s="100"/>
      <c r="K30" s="101"/>
      <c r="L30" s="101"/>
      <c r="M30" s="101"/>
      <c r="N30" s="102">
        <f t="shared" si="0"/>
        <v>1593116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>
        <v>315720000</v>
      </c>
      <c r="Y30" s="100"/>
      <c r="Z30" s="100"/>
      <c r="AA30" s="101"/>
      <c r="AB30" s="101"/>
      <c r="AC30" s="101"/>
      <c r="AD30" s="102">
        <f>X30</f>
        <v>315720000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2626261217</v>
      </c>
      <c r="I31" s="106"/>
      <c r="J31" s="106"/>
      <c r="K31" s="116"/>
      <c r="L31" s="116"/>
      <c r="M31" s="116"/>
      <c r="N31" s="93">
        <f>SUM(N32,N36)</f>
        <v>2626261217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1203691135</v>
      </c>
      <c r="I32" s="106"/>
      <c r="J32" s="106"/>
      <c r="K32" s="116"/>
      <c r="L32" s="116"/>
      <c r="M32" s="116"/>
      <c r="N32" s="93">
        <f>SUM(N33:P35)</f>
        <v>1203691135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>
        <v>6215712</v>
      </c>
      <c r="Y32" s="100"/>
      <c r="Z32" s="100"/>
      <c r="AA32" s="117"/>
      <c r="AB32" s="117"/>
      <c r="AC32" s="117"/>
      <c r="AD32" s="102">
        <f t="shared" si="2"/>
        <v>6215712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>
        <v>50664248</v>
      </c>
      <c r="I33" s="100"/>
      <c r="J33" s="100"/>
      <c r="K33" s="101"/>
      <c r="L33" s="101"/>
      <c r="M33" s="101"/>
      <c r="N33" s="102">
        <f>H33</f>
        <v>50664248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>
        <v>1143026887</v>
      </c>
      <c r="I34" s="100"/>
      <c r="J34" s="100"/>
      <c r="K34" s="101"/>
      <c r="L34" s="101"/>
      <c r="M34" s="101"/>
      <c r="N34" s="102">
        <f>H34</f>
        <v>1143026887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>
        <v>10000000</v>
      </c>
      <c r="I35" s="100"/>
      <c r="J35" s="100"/>
      <c r="K35" s="101"/>
      <c r="L35" s="101"/>
      <c r="M35" s="101"/>
      <c r="N35" s="102">
        <f>H35</f>
        <v>10000000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>
        <v>489074110</v>
      </c>
      <c r="Y35" s="100"/>
      <c r="Z35" s="100"/>
      <c r="AA35" s="101"/>
      <c r="AB35" s="101"/>
      <c r="AC35" s="101"/>
      <c r="AD35" s="102">
        <f t="shared" si="2"/>
        <v>489074110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1422570082</v>
      </c>
      <c r="I36" s="106"/>
      <c r="J36" s="106"/>
      <c r="K36" s="116"/>
      <c r="L36" s="116"/>
      <c r="M36" s="116"/>
      <c r="N36" s="93">
        <f>SUM(N37:P56)</f>
        <v>1422570082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>
        <v>525000</v>
      </c>
      <c r="Y36" s="100"/>
      <c r="Z36" s="100"/>
      <c r="AA36" s="117"/>
      <c r="AB36" s="117"/>
      <c r="AC36" s="117"/>
      <c r="AD36" s="102">
        <f t="shared" si="2"/>
        <v>525000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57546528</v>
      </c>
      <c r="I38" s="100"/>
      <c r="J38" s="100"/>
      <c r="K38" s="101"/>
      <c r="L38" s="101"/>
      <c r="M38" s="101"/>
      <c r="N38" s="102">
        <f t="shared" ref="N38:N56" si="3">H38</f>
        <v>57546528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>
        <v>3253651</v>
      </c>
      <c r="I39" s="100"/>
      <c r="J39" s="100"/>
      <c r="K39" s="101"/>
      <c r="L39" s="101"/>
      <c r="M39" s="101"/>
      <c r="N39" s="102">
        <f t="shared" si="3"/>
        <v>3253651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1621880062</v>
      </c>
      <c r="Y39" s="97"/>
      <c r="Z39" s="97"/>
      <c r="AA39" s="115"/>
      <c r="AB39" s="115"/>
      <c r="AC39" s="115"/>
      <c r="AD39" s="98">
        <f>SUM(AD11,AD29)</f>
        <v>1621880062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>
        <v>8455591</v>
      </c>
      <c r="I40" s="100"/>
      <c r="J40" s="100"/>
      <c r="K40" s="101"/>
      <c r="L40" s="101"/>
      <c r="M40" s="101"/>
      <c r="N40" s="102">
        <f t="shared" si="3"/>
        <v>8455591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10347765</v>
      </c>
      <c r="I41" s="100"/>
      <c r="J41" s="100"/>
      <c r="K41" s="101"/>
      <c r="L41" s="101"/>
      <c r="M41" s="101"/>
      <c r="N41" s="102">
        <f t="shared" si="3"/>
        <v>10347765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59703452</v>
      </c>
      <c r="I42" s="100"/>
      <c r="J42" s="100"/>
      <c r="K42" s="101"/>
      <c r="L42" s="101"/>
      <c r="M42" s="101"/>
      <c r="N42" s="102">
        <f t="shared" si="3"/>
        <v>59703452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10000000</v>
      </c>
      <c r="Y42" s="106"/>
      <c r="Z42" s="106"/>
      <c r="AA42" s="107"/>
      <c r="AB42" s="107"/>
      <c r="AC42" s="107"/>
      <c r="AD42" s="93">
        <f>AD43</f>
        <v>10000000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>
        <v>7881840</v>
      </c>
      <c r="I43" s="100"/>
      <c r="J43" s="100"/>
      <c r="K43" s="101"/>
      <c r="L43" s="101"/>
      <c r="M43" s="101"/>
      <c r="N43" s="102">
        <f t="shared" si="3"/>
        <v>7881840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>
        <v>10000000</v>
      </c>
      <c r="Y43" s="110"/>
      <c r="Z43" s="110"/>
      <c r="AA43" s="107"/>
      <c r="AB43" s="107"/>
      <c r="AC43" s="107"/>
      <c r="AD43" s="93">
        <f>X43</f>
        <v>10000000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295068832</v>
      </c>
      <c r="Y44" s="106"/>
      <c r="Z44" s="106"/>
      <c r="AA44" s="107"/>
      <c r="AB44" s="107"/>
      <c r="AC44" s="107"/>
      <c r="AD44" s="93">
        <f>AD45</f>
        <v>295068832</v>
      </c>
      <c r="AE44" s="93"/>
      <c r="AF44" s="94"/>
    </row>
    <row r="45" spans="1:32" ht="13.5" customHeight="1" x14ac:dyDescent="0.15">
      <c r="A45" s="3"/>
      <c r="B45" s="4" t="s">
        <v>104</v>
      </c>
      <c r="C45" s="4"/>
      <c r="D45" s="4"/>
      <c r="E45" s="4"/>
      <c r="F45" s="4"/>
      <c r="G45" s="4"/>
      <c r="H45" s="100">
        <v>4828704</v>
      </c>
      <c r="I45" s="100"/>
      <c r="J45" s="100"/>
      <c r="K45" s="101"/>
      <c r="L45" s="101"/>
      <c r="M45" s="101"/>
      <c r="N45" s="102">
        <f t="shared" si="3"/>
        <v>4828704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295068832</v>
      </c>
      <c r="Y45" s="110"/>
      <c r="Z45" s="110"/>
      <c r="AA45" s="107"/>
      <c r="AB45" s="107"/>
      <c r="AC45" s="107"/>
      <c r="AD45" s="93">
        <f>X45</f>
        <v>295068832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777225321</v>
      </c>
      <c r="Y46" s="106"/>
      <c r="Z46" s="106"/>
      <c r="AA46" s="107"/>
      <c r="AB46" s="107"/>
      <c r="AC46" s="107"/>
      <c r="AD46" s="93">
        <f>SUM(AD47:AF49)</f>
        <v>777225321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>
        <v>99385928</v>
      </c>
      <c r="Y47" s="100"/>
      <c r="Z47" s="100"/>
      <c r="AA47" s="101"/>
      <c r="AB47" s="101"/>
      <c r="AC47" s="101"/>
      <c r="AD47" s="102">
        <f>X47</f>
        <v>99385928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>
        <v>181799034</v>
      </c>
      <c r="Y48" s="100"/>
      <c r="Z48" s="100"/>
      <c r="AA48" s="101"/>
      <c r="AB48" s="101"/>
      <c r="AC48" s="101"/>
      <c r="AD48" s="102">
        <f>X48</f>
        <v>181799034</v>
      </c>
      <c r="AE48" s="102"/>
      <c r="AF48" s="103"/>
    </row>
    <row r="49" spans="1:32" ht="13.5" customHeight="1" x14ac:dyDescent="0.15">
      <c r="A49" s="3"/>
      <c r="B49" s="23" t="s">
        <v>80</v>
      </c>
      <c r="C49" s="23"/>
      <c r="D49" s="23"/>
      <c r="E49" s="23"/>
      <c r="F49" s="23"/>
      <c r="G49" s="23"/>
      <c r="H49" s="109">
        <v>489074110</v>
      </c>
      <c r="I49" s="109"/>
      <c r="J49" s="109"/>
      <c r="K49" s="101"/>
      <c r="L49" s="101"/>
      <c r="M49" s="101"/>
      <c r="N49" s="102">
        <f t="shared" si="3"/>
        <v>489074110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>
        <v>496040359</v>
      </c>
      <c r="Y49" s="100"/>
      <c r="Z49" s="100"/>
      <c r="AA49" s="101"/>
      <c r="AB49" s="101"/>
      <c r="AC49" s="101"/>
      <c r="AD49" s="102">
        <f>X49</f>
        <v>496040359</v>
      </c>
      <c r="AE49" s="102"/>
      <c r="AF49" s="103"/>
    </row>
    <row r="50" spans="1:32" ht="13.5" customHeight="1" x14ac:dyDescent="0.15">
      <c r="A50" s="3"/>
      <c r="B50" s="23" t="s">
        <v>82</v>
      </c>
      <c r="C50" s="23"/>
      <c r="D50" s="23"/>
      <c r="E50" s="23"/>
      <c r="F50" s="23"/>
      <c r="G50" s="23"/>
      <c r="H50" s="109">
        <v>99385928</v>
      </c>
      <c r="I50" s="109"/>
      <c r="J50" s="109"/>
      <c r="K50" s="101"/>
      <c r="L50" s="101"/>
      <c r="M50" s="101"/>
      <c r="N50" s="102">
        <f t="shared" si="3"/>
        <v>99385928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1986383889</v>
      </c>
      <c r="Y50" s="106"/>
      <c r="Z50" s="106"/>
      <c r="AA50" s="107"/>
      <c r="AB50" s="107"/>
      <c r="AC50" s="107"/>
      <c r="AD50" s="93">
        <f>AD51</f>
        <v>1986383889</v>
      </c>
      <c r="AE50" s="93"/>
      <c r="AF50" s="94"/>
    </row>
    <row r="51" spans="1:32" ht="13.5" customHeight="1" x14ac:dyDescent="0.15">
      <c r="A51" s="3"/>
      <c r="B51" s="23" t="s">
        <v>84</v>
      </c>
      <c r="C51" s="23"/>
      <c r="D51" s="23"/>
      <c r="E51" s="23"/>
      <c r="F51" s="23"/>
      <c r="G51" s="23"/>
      <c r="H51" s="109">
        <v>181799034</v>
      </c>
      <c r="I51" s="109"/>
      <c r="J51" s="109"/>
      <c r="K51" s="101"/>
      <c r="L51" s="101"/>
      <c r="M51" s="101"/>
      <c r="N51" s="102">
        <f t="shared" si="3"/>
        <v>181799034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1986383889</v>
      </c>
      <c r="Y51" s="100"/>
      <c r="Z51" s="100"/>
      <c r="AA51" s="101"/>
      <c r="AB51" s="101"/>
      <c r="AC51" s="101"/>
      <c r="AD51" s="102">
        <f>X51</f>
        <v>1986383889</v>
      </c>
      <c r="AE51" s="102"/>
      <c r="AF51" s="103"/>
    </row>
    <row r="52" spans="1:32" ht="13.5" customHeight="1" x14ac:dyDescent="0.15">
      <c r="A52" s="3"/>
      <c r="B52" s="23" t="s">
        <v>85</v>
      </c>
      <c r="C52" s="23"/>
      <c r="D52" s="23"/>
      <c r="E52" s="23"/>
      <c r="F52" s="23"/>
      <c r="G52" s="23"/>
      <c r="H52" s="109">
        <v>496040359</v>
      </c>
      <c r="I52" s="109"/>
      <c r="J52" s="109"/>
      <c r="K52" s="101"/>
      <c r="L52" s="101"/>
      <c r="M52" s="101"/>
      <c r="N52" s="102">
        <f t="shared" si="3"/>
        <v>496040359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75062651</v>
      </c>
      <c r="Y52" s="100"/>
      <c r="Z52" s="100"/>
      <c r="AA52" s="101"/>
      <c r="AB52" s="101"/>
      <c r="AC52" s="101"/>
      <c r="AD52" s="102">
        <f>X52</f>
        <v>75062651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>
        <v>4056000</v>
      </c>
      <c r="I53" s="100"/>
      <c r="J53" s="100"/>
      <c r="K53" s="101"/>
      <c r="L53" s="101"/>
      <c r="M53" s="101"/>
      <c r="N53" s="102">
        <f>H53</f>
        <v>4056000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>
        <v>197120</v>
      </c>
      <c r="I55" s="100"/>
      <c r="J55" s="100"/>
      <c r="K55" s="101"/>
      <c r="L55" s="101"/>
      <c r="M55" s="101"/>
      <c r="N55" s="102">
        <f t="shared" si="3"/>
        <v>197120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3068678042</v>
      </c>
      <c r="Y56" s="106"/>
      <c r="Z56" s="106"/>
      <c r="AA56" s="107"/>
      <c r="AB56" s="107"/>
      <c r="AC56" s="107"/>
      <c r="AD56" s="93">
        <f>SUM(AD42,AD44,AD46,AD50)</f>
        <v>3068678042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4690558104</v>
      </c>
      <c r="I57" s="97"/>
      <c r="J57" s="97"/>
      <c r="K57" s="97"/>
      <c r="L57" s="97"/>
      <c r="M57" s="97"/>
      <c r="N57" s="98">
        <f>SUM(N11,N31)</f>
        <v>4690558104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4690558104</v>
      </c>
      <c r="Y57" s="97"/>
      <c r="Z57" s="97"/>
      <c r="AA57" s="97"/>
      <c r="AB57" s="97"/>
      <c r="AC57" s="97"/>
      <c r="AD57" s="98">
        <f>SUM(AD39,AD56)</f>
        <v>4690558104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4" tint="0.59999389629810485"/>
  </sheetPr>
  <dimension ref="A1:AF60"/>
  <sheetViews>
    <sheetView showGridLines="0" showZeros="0" topLeftCell="A16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119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120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20219667</v>
      </c>
      <c r="I11" s="125"/>
      <c r="J11" s="125"/>
      <c r="K11" s="125"/>
      <c r="L11" s="125"/>
      <c r="M11" s="125"/>
      <c r="N11" s="126">
        <f>SUM(N12:P30)</f>
        <v>20219667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15093947</v>
      </c>
      <c r="Y11" s="125"/>
      <c r="Z11" s="125"/>
      <c r="AA11" s="125"/>
      <c r="AB11" s="125"/>
      <c r="AC11" s="125"/>
      <c r="AD11" s="126">
        <f>SUM(AD12:AF28)</f>
        <v>15093947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15499437</v>
      </c>
      <c r="I12" s="100"/>
      <c r="J12" s="100"/>
      <c r="K12" s="101"/>
      <c r="L12" s="101"/>
      <c r="M12" s="101"/>
      <c r="N12" s="102">
        <f>H12</f>
        <v>15499437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11641419</v>
      </c>
      <c r="Y12" s="100"/>
      <c r="Z12" s="100"/>
      <c r="AA12" s="101"/>
      <c r="AB12" s="101"/>
      <c r="AC12" s="101"/>
      <c r="AD12" s="102">
        <f>X12</f>
        <v>11641419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4379460</v>
      </c>
      <c r="I13" s="100"/>
      <c r="J13" s="100"/>
      <c r="K13" s="101"/>
      <c r="L13" s="101"/>
      <c r="M13" s="101"/>
      <c r="N13" s="102">
        <f t="shared" ref="N13:N30" si="0">H13</f>
        <v>4379460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>
        <v>28160</v>
      </c>
      <c r="I14" s="100"/>
      <c r="J14" s="100"/>
      <c r="K14" s="101"/>
      <c r="L14" s="101"/>
      <c r="M14" s="101"/>
      <c r="N14" s="102">
        <f t="shared" si="0"/>
        <v>28160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>
        <v>232000</v>
      </c>
      <c r="I15" s="100"/>
      <c r="J15" s="100"/>
      <c r="K15" s="101"/>
      <c r="L15" s="101"/>
      <c r="M15" s="101"/>
      <c r="N15" s="102">
        <f t="shared" si="0"/>
        <v>232000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>
        <v>768528</v>
      </c>
      <c r="Y15" s="100"/>
      <c r="Z15" s="100"/>
      <c r="AA15" s="101"/>
      <c r="AB15" s="101"/>
      <c r="AC15" s="101"/>
      <c r="AD15" s="102">
        <f t="shared" si="1"/>
        <v>768528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80610</v>
      </c>
      <c r="I25" s="100"/>
      <c r="J25" s="100"/>
      <c r="K25" s="101"/>
      <c r="L25" s="101"/>
      <c r="M25" s="101"/>
      <c r="N25" s="102">
        <f t="shared" si="0"/>
        <v>80610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2684000</v>
      </c>
      <c r="Y25" s="100"/>
      <c r="Z25" s="100"/>
      <c r="AA25" s="101"/>
      <c r="AB25" s="101"/>
      <c r="AC25" s="101"/>
      <c r="AD25" s="102">
        <f t="shared" si="1"/>
        <v>2684000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3074112</v>
      </c>
      <c r="Y29" s="106"/>
      <c r="Z29" s="106"/>
      <c r="AA29" s="107"/>
      <c r="AB29" s="107"/>
      <c r="AC29" s="107"/>
      <c r="AD29" s="93">
        <f>SUM(AD30:AF37)</f>
        <v>3074112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4310584</v>
      </c>
      <c r="I31" s="106"/>
      <c r="J31" s="106"/>
      <c r="K31" s="116"/>
      <c r="L31" s="116"/>
      <c r="M31" s="116"/>
      <c r="N31" s="93">
        <f>SUM(N32,N36)</f>
        <v>4310584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>
        <v>3074112</v>
      </c>
      <c r="Y32" s="100"/>
      <c r="Z32" s="100"/>
      <c r="AA32" s="117"/>
      <c r="AB32" s="117"/>
      <c r="AC32" s="117"/>
      <c r="AD32" s="102">
        <f t="shared" si="2"/>
        <v>3074112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4310584</v>
      </c>
      <c r="I36" s="106"/>
      <c r="J36" s="106"/>
      <c r="K36" s="116"/>
      <c r="L36" s="116"/>
      <c r="M36" s="116"/>
      <c r="N36" s="93">
        <f>SUM(N37:P56)</f>
        <v>4310584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204750</v>
      </c>
      <c r="I38" s="100"/>
      <c r="J38" s="100"/>
      <c r="K38" s="101"/>
      <c r="L38" s="101"/>
      <c r="M38" s="101"/>
      <c r="N38" s="102">
        <f t="shared" ref="N38:N56" si="3">H38</f>
        <v>204750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18168059</v>
      </c>
      <c r="Y39" s="97"/>
      <c r="Z39" s="97"/>
      <c r="AA39" s="115"/>
      <c r="AB39" s="115"/>
      <c r="AC39" s="115"/>
      <c r="AD39" s="98">
        <f>SUM(AD11,AD29)</f>
        <v>18168059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263194</v>
      </c>
      <c r="I42" s="100"/>
      <c r="J42" s="100"/>
      <c r="K42" s="101"/>
      <c r="L42" s="101"/>
      <c r="M42" s="101"/>
      <c r="N42" s="102">
        <f t="shared" si="3"/>
        <v>263194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>
        <v>3842640</v>
      </c>
      <c r="I43" s="100"/>
      <c r="J43" s="100"/>
      <c r="K43" s="101"/>
      <c r="L43" s="101"/>
      <c r="M43" s="101"/>
      <c r="N43" s="102">
        <f t="shared" si="3"/>
        <v>3842640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>
        <v>0</v>
      </c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107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0</v>
      </c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6362192</v>
      </c>
      <c r="Y50" s="106"/>
      <c r="Z50" s="106"/>
      <c r="AA50" s="107"/>
      <c r="AB50" s="107"/>
      <c r="AC50" s="107"/>
      <c r="AD50" s="93">
        <f>AD51</f>
        <v>6362192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6362192</v>
      </c>
      <c r="Y51" s="100"/>
      <c r="Z51" s="100"/>
      <c r="AA51" s="101"/>
      <c r="AB51" s="101"/>
      <c r="AC51" s="101"/>
      <c r="AD51" s="102">
        <f>X51</f>
        <v>6362192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6362192</v>
      </c>
      <c r="Y52" s="100"/>
      <c r="Z52" s="100"/>
      <c r="AA52" s="101"/>
      <c r="AB52" s="101"/>
      <c r="AC52" s="101"/>
      <c r="AD52" s="102">
        <f>X52</f>
        <v>6362192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6362192</v>
      </c>
      <c r="Y56" s="106"/>
      <c r="Z56" s="106"/>
      <c r="AA56" s="107"/>
      <c r="AB56" s="107"/>
      <c r="AC56" s="107"/>
      <c r="AD56" s="93">
        <f>SUM(AD42,AD44,AD46,AD50)</f>
        <v>6362192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24530251</v>
      </c>
      <c r="I57" s="97"/>
      <c r="J57" s="97"/>
      <c r="K57" s="97"/>
      <c r="L57" s="97"/>
      <c r="M57" s="97"/>
      <c r="N57" s="98">
        <f>SUM(N11,N31)</f>
        <v>24530251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24530251</v>
      </c>
      <c r="Y57" s="97"/>
      <c r="Z57" s="97"/>
      <c r="AA57" s="97"/>
      <c r="AB57" s="97"/>
      <c r="AC57" s="97"/>
      <c r="AD57" s="98">
        <f>SUM(AD39,AD56)</f>
        <v>24530251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AF60"/>
  <sheetViews>
    <sheetView showGridLines="0" showZeros="0" topLeftCell="A7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121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122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2458761</v>
      </c>
      <c r="I11" s="125"/>
      <c r="J11" s="125"/>
      <c r="K11" s="125"/>
      <c r="L11" s="125"/>
      <c r="M11" s="125"/>
      <c r="N11" s="126">
        <f>SUM(N12:P30)</f>
        <v>2458761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1847762</v>
      </c>
      <c r="Y11" s="125"/>
      <c r="Z11" s="125"/>
      <c r="AA11" s="125"/>
      <c r="AB11" s="125"/>
      <c r="AC11" s="125"/>
      <c r="AD11" s="126">
        <f>SUM(AD12:AF28)</f>
        <v>1847762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1445200</v>
      </c>
      <c r="I12" s="100"/>
      <c r="J12" s="100"/>
      <c r="K12" s="101"/>
      <c r="L12" s="101"/>
      <c r="M12" s="101"/>
      <c r="N12" s="102">
        <f>H12</f>
        <v>1445200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735762</v>
      </c>
      <c r="Y12" s="100"/>
      <c r="Z12" s="100"/>
      <c r="AA12" s="101"/>
      <c r="AB12" s="101"/>
      <c r="AC12" s="101"/>
      <c r="AD12" s="102">
        <f>X12</f>
        <v>735762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1008485</v>
      </c>
      <c r="I13" s="100"/>
      <c r="J13" s="100"/>
      <c r="K13" s="101"/>
      <c r="L13" s="101"/>
      <c r="M13" s="101"/>
      <c r="N13" s="102">
        <f t="shared" ref="N13:N30" si="0">H13</f>
        <v>1008485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>
        <v>5076</v>
      </c>
      <c r="I14" s="100"/>
      <c r="J14" s="100"/>
      <c r="K14" s="101"/>
      <c r="L14" s="101"/>
      <c r="M14" s="101"/>
      <c r="N14" s="102">
        <f t="shared" si="0"/>
        <v>5076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1112000</v>
      </c>
      <c r="Y25" s="100"/>
      <c r="Z25" s="100"/>
      <c r="AA25" s="101"/>
      <c r="AB25" s="101"/>
      <c r="AC25" s="101"/>
      <c r="AD25" s="102">
        <f t="shared" si="1"/>
        <v>1112000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0</v>
      </c>
      <c r="I31" s="106"/>
      <c r="J31" s="106"/>
      <c r="K31" s="116"/>
      <c r="L31" s="116"/>
      <c r="M31" s="116"/>
      <c r="N31" s="93">
        <f>SUM(N32,N36)</f>
        <v>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0</v>
      </c>
      <c r="I36" s="106"/>
      <c r="J36" s="106"/>
      <c r="K36" s="116"/>
      <c r="L36" s="116"/>
      <c r="M36" s="116"/>
      <c r="N36" s="93">
        <f>SUM(N37:P56)</f>
        <v>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1847762</v>
      </c>
      <c r="Y39" s="97"/>
      <c r="Z39" s="97"/>
      <c r="AA39" s="115"/>
      <c r="AB39" s="115"/>
      <c r="AC39" s="115"/>
      <c r="AD39" s="98">
        <f>SUM(AD11,AD29)</f>
        <v>1847762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>
        <v>0</v>
      </c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123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0</v>
      </c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610999</v>
      </c>
      <c r="Y50" s="106"/>
      <c r="Z50" s="106"/>
      <c r="AA50" s="107"/>
      <c r="AB50" s="107"/>
      <c r="AC50" s="107"/>
      <c r="AD50" s="93">
        <f>AD51</f>
        <v>610999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610999</v>
      </c>
      <c r="Y51" s="100"/>
      <c r="Z51" s="100"/>
      <c r="AA51" s="101"/>
      <c r="AB51" s="101"/>
      <c r="AC51" s="101"/>
      <c r="AD51" s="102">
        <f>X51</f>
        <v>610999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610999</v>
      </c>
      <c r="Y52" s="100"/>
      <c r="Z52" s="100"/>
      <c r="AA52" s="101"/>
      <c r="AB52" s="101"/>
      <c r="AC52" s="101"/>
      <c r="AD52" s="102">
        <f>X52</f>
        <v>610999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610999</v>
      </c>
      <c r="Y56" s="106"/>
      <c r="Z56" s="106"/>
      <c r="AA56" s="107"/>
      <c r="AB56" s="107"/>
      <c r="AC56" s="107"/>
      <c r="AD56" s="93">
        <f>SUM(AD42,AD44,AD46,AD50)</f>
        <v>610999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2458761</v>
      </c>
      <c r="I57" s="97"/>
      <c r="J57" s="97"/>
      <c r="K57" s="97"/>
      <c r="L57" s="97"/>
      <c r="M57" s="97"/>
      <c r="N57" s="98">
        <f>SUM(N11,N31)</f>
        <v>2458761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2458761</v>
      </c>
      <c r="Y57" s="97"/>
      <c r="Z57" s="97"/>
      <c r="AA57" s="97"/>
      <c r="AB57" s="97"/>
      <c r="AC57" s="97"/>
      <c r="AD57" s="98">
        <f>SUM(AD39,AD56)</f>
        <v>2458761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182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153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40229582</v>
      </c>
      <c r="I11" s="125"/>
      <c r="J11" s="125"/>
      <c r="K11" s="125"/>
      <c r="L11" s="125"/>
      <c r="M11" s="125"/>
      <c r="N11" s="126">
        <f>SUM(N12:P30)</f>
        <v>40229582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26843760</v>
      </c>
      <c r="Y11" s="125"/>
      <c r="Z11" s="125"/>
      <c r="AA11" s="125"/>
      <c r="AB11" s="125"/>
      <c r="AC11" s="125"/>
      <c r="AD11" s="126">
        <f>SUM(AD12:AF28)</f>
        <v>26843760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36441591</v>
      </c>
      <c r="I12" s="100"/>
      <c r="J12" s="100"/>
      <c r="K12" s="101"/>
      <c r="L12" s="101"/>
      <c r="M12" s="101"/>
      <c r="N12" s="102">
        <f>H12</f>
        <v>36441591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12277889</v>
      </c>
      <c r="Y12" s="100"/>
      <c r="Z12" s="100"/>
      <c r="AA12" s="101"/>
      <c r="AB12" s="101"/>
      <c r="AC12" s="101"/>
      <c r="AD12" s="102">
        <f>X12</f>
        <v>12277889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3576886</v>
      </c>
      <c r="I13" s="100"/>
      <c r="J13" s="100"/>
      <c r="K13" s="101"/>
      <c r="L13" s="101"/>
      <c r="M13" s="101"/>
      <c r="N13" s="102">
        <f t="shared" ref="N13:N30" si="0">H13</f>
        <v>3576886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>
        <v>73105</v>
      </c>
      <c r="I14" s="100"/>
      <c r="J14" s="100"/>
      <c r="K14" s="101"/>
      <c r="L14" s="101"/>
      <c r="M14" s="101"/>
      <c r="N14" s="102">
        <f t="shared" si="0"/>
        <v>73105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2998343</v>
      </c>
      <c r="Y18" s="100"/>
      <c r="Z18" s="100"/>
      <c r="AA18" s="101"/>
      <c r="AB18" s="101"/>
      <c r="AC18" s="101"/>
      <c r="AD18" s="102">
        <f t="shared" si="1"/>
        <v>2998343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84528</v>
      </c>
      <c r="Y19" s="100"/>
      <c r="Z19" s="100"/>
      <c r="AA19" s="101"/>
      <c r="AB19" s="101"/>
      <c r="AC19" s="101"/>
      <c r="AD19" s="102">
        <f t="shared" si="1"/>
        <v>84528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138000</v>
      </c>
      <c r="I25" s="100"/>
      <c r="J25" s="100"/>
      <c r="K25" s="101"/>
      <c r="L25" s="101"/>
      <c r="M25" s="101"/>
      <c r="N25" s="102">
        <f t="shared" si="0"/>
        <v>138000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11483000</v>
      </c>
      <c r="Y25" s="100"/>
      <c r="Z25" s="100"/>
      <c r="AA25" s="101"/>
      <c r="AB25" s="101"/>
      <c r="AC25" s="101"/>
      <c r="AD25" s="102">
        <f t="shared" si="1"/>
        <v>11483000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251572</v>
      </c>
      <c r="I31" s="106"/>
      <c r="J31" s="106"/>
      <c r="K31" s="116"/>
      <c r="L31" s="116"/>
      <c r="M31" s="116"/>
      <c r="N31" s="93">
        <f>SUM(N32,N36)</f>
        <v>251572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251572</v>
      </c>
      <c r="I36" s="106"/>
      <c r="J36" s="106"/>
      <c r="K36" s="116"/>
      <c r="L36" s="116"/>
      <c r="M36" s="116"/>
      <c r="N36" s="93">
        <f>SUM(N37:P56)</f>
        <v>251572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1</v>
      </c>
      <c r="I38" s="100"/>
      <c r="J38" s="100"/>
      <c r="K38" s="101"/>
      <c r="L38" s="101"/>
      <c r="M38" s="101"/>
      <c r="N38" s="102">
        <f t="shared" ref="N38:N56" si="3">H38</f>
        <v>1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26843760</v>
      </c>
      <c r="Y39" s="97"/>
      <c r="Z39" s="97"/>
      <c r="AA39" s="115"/>
      <c r="AB39" s="115"/>
      <c r="AC39" s="115"/>
      <c r="AD39" s="98">
        <f>SUM(AD11,AD29)</f>
        <v>26843760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</v>
      </c>
      <c r="I41" s="100"/>
      <c r="J41" s="100"/>
      <c r="K41" s="101"/>
      <c r="L41" s="101"/>
      <c r="M41" s="101"/>
      <c r="N41" s="102">
        <f t="shared" si="3"/>
        <v>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127890</v>
      </c>
      <c r="I42" s="100"/>
      <c r="J42" s="100"/>
      <c r="K42" s="101"/>
      <c r="L42" s="101"/>
      <c r="M42" s="101"/>
      <c r="N42" s="102">
        <f t="shared" si="3"/>
        <v>127890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154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13637394</v>
      </c>
      <c r="Y50" s="106"/>
      <c r="Z50" s="106"/>
      <c r="AA50" s="107"/>
      <c r="AB50" s="107"/>
      <c r="AC50" s="107"/>
      <c r="AD50" s="93">
        <f>AD51</f>
        <v>13637394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13637394</v>
      </c>
      <c r="Y51" s="100"/>
      <c r="Z51" s="100"/>
      <c r="AA51" s="101"/>
      <c r="AB51" s="101"/>
      <c r="AC51" s="101"/>
      <c r="AD51" s="102">
        <f>X51</f>
        <v>13637394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-40481154</v>
      </c>
      <c r="Y52" s="100"/>
      <c r="Z52" s="100"/>
      <c r="AA52" s="101"/>
      <c r="AB52" s="101"/>
      <c r="AC52" s="101"/>
      <c r="AD52" s="102">
        <f>X52</f>
        <v>-40481154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>
        <v>123680</v>
      </c>
      <c r="I55" s="100"/>
      <c r="J55" s="100"/>
      <c r="K55" s="101"/>
      <c r="L55" s="101"/>
      <c r="M55" s="101"/>
      <c r="N55" s="102">
        <f t="shared" si="3"/>
        <v>123680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13637394</v>
      </c>
      <c r="Y56" s="106"/>
      <c r="Z56" s="106"/>
      <c r="AA56" s="107"/>
      <c r="AB56" s="107"/>
      <c r="AC56" s="107"/>
      <c r="AD56" s="93">
        <f>SUM(AD42,AD44,AD46,AD50)</f>
        <v>13637394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40481154</v>
      </c>
      <c r="I57" s="97"/>
      <c r="J57" s="97"/>
      <c r="K57" s="97"/>
      <c r="L57" s="97"/>
      <c r="M57" s="97"/>
      <c r="N57" s="98">
        <f>SUM(N11,N31)</f>
        <v>40481154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40481154</v>
      </c>
      <c r="Y57" s="97"/>
      <c r="Z57" s="97"/>
      <c r="AA57" s="97"/>
      <c r="AB57" s="97"/>
      <c r="AC57" s="97"/>
      <c r="AD57" s="98">
        <f>SUM(AD39,AD56)</f>
        <v>40481154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128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129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31163449</v>
      </c>
      <c r="I11" s="125"/>
      <c r="J11" s="125"/>
      <c r="K11" s="125"/>
      <c r="L11" s="125"/>
      <c r="M11" s="125"/>
      <c r="N11" s="126">
        <f>SUM(N12:P30)</f>
        <v>31163449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22037608</v>
      </c>
      <c r="Y11" s="125"/>
      <c r="Z11" s="125"/>
      <c r="AA11" s="125"/>
      <c r="AB11" s="125"/>
      <c r="AC11" s="125"/>
      <c r="AD11" s="126">
        <f>SUM(AD12:AF28)</f>
        <v>22037608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27382735</v>
      </c>
      <c r="I12" s="100"/>
      <c r="J12" s="100"/>
      <c r="K12" s="101"/>
      <c r="L12" s="101"/>
      <c r="M12" s="101"/>
      <c r="N12" s="102">
        <f>H12</f>
        <v>27382735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10172718</v>
      </c>
      <c r="Y12" s="100"/>
      <c r="Z12" s="100"/>
      <c r="AA12" s="101"/>
      <c r="AB12" s="101"/>
      <c r="AC12" s="101"/>
      <c r="AD12" s="102">
        <f>X12</f>
        <v>10172718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3481957</v>
      </c>
      <c r="I13" s="100"/>
      <c r="J13" s="100"/>
      <c r="K13" s="101"/>
      <c r="L13" s="101"/>
      <c r="M13" s="101"/>
      <c r="N13" s="102">
        <f t="shared" ref="N13:N30" si="0">H13</f>
        <v>3481957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>
        <v>298757</v>
      </c>
      <c r="I14" s="100"/>
      <c r="J14" s="100"/>
      <c r="K14" s="101"/>
      <c r="L14" s="101"/>
      <c r="M14" s="101"/>
      <c r="N14" s="102">
        <f t="shared" si="0"/>
        <v>298757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2518890</v>
      </c>
      <c r="Y18" s="100"/>
      <c r="Z18" s="100"/>
      <c r="AA18" s="101"/>
      <c r="AB18" s="101"/>
      <c r="AC18" s="101"/>
      <c r="AD18" s="102">
        <f t="shared" si="1"/>
        <v>2518890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9346000</v>
      </c>
      <c r="Y25" s="100"/>
      <c r="Z25" s="100"/>
      <c r="AA25" s="101"/>
      <c r="AB25" s="101"/>
      <c r="AC25" s="101"/>
      <c r="AD25" s="102">
        <f t="shared" si="1"/>
        <v>9346000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163386</v>
      </c>
      <c r="I31" s="106"/>
      <c r="J31" s="106"/>
      <c r="K31" s="116"/>
      <c r="L31" s="116"/>
      <c r="M31" s="116"/>
      <c r="N31" s="93">
        <f>SUM(N32,N36)</f>
        <v>163386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163386</v>
      </c>
      <c r="I36" s="106"/>
      <c r="J36" s="106"/>
      <c r="K36" s="116"/>
      <c r="L36" s="116"/>
      <c r="M36" s="116"/>
      <c r="N36" s="93">
        <f>SUM(N37:P56)</f>
        <v>163386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22037608</v>
      </c>
      <c r="Y39" s="97"/>
      <c r="Z39" s="97"/>
      <c r="AA39" s="115"/>
      <c r="AB39" s="115"/>
      <c r="AC39" s="115"/>
      <c r="AD39" s="98">
        <f>SUM(AD11,AD29)</f>
        <v>22037608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83386</v>
      </c>
      <c r="I42" s="100"/>
      <c r="J42" s="100"/>
      <c r="K42" s="101"/>
      <c r="L42" s="101"/>
      <c r="M42" s="101"/>
      <c r="N42" s="102">
        <f t="shared" si="3"/>
        <v>83386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107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9289227</v>
      </c>
      <c r="Y50" s="106"/>
      <c r="Z50" s="106"/>
      <c r="AA50" s="107"/>
      <c r="AB50" s="107"/>
      <c r="AC50" s="107"/>
      <c r="AD50" s="93">
        <f>AD51</f>
        <v>9289227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9289227</v>
      </c>
      <c r="Y51" s="100"/>
      <c r="Z51" s="100"/>
      <c r="AA51" s="101"/>
      <c r="AB51" s="101"/>
      <c r="AC51" s="101"/>
      <c r="AD51" s="102">
        <f>X51</f>
        <v>9289227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-4452206</v>
      </c>
      <c r="Y52" s="100"/>
      <c r="Z52" s="100"/>
      <c r="AA52" s="101"/>
      <c r="AB52" s="101"/>
      <c r="AC52" s="101"/>
      <c r="AD52" s="102">
        <f>X52</f>
        <v>-4452206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>
        <v>80000</v>
      </c>
      <c r="I53" s="100"/>
      <c r="J53" s="100"/>
      <c r="K53" s="101"/>
      <c r="L53" s="101"/>
      <c r="M53" s="101"/>
      <c r="N53" s="102">
        <f>H53</f>
        <v>80000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9289227</v>
      </c>
      <c r="Y56" s="106"/>
      <c r="Z56" s="106"/>
      <c r="AA56" s="107"/>
      <c r="AB56" s="107"/>
      <c r="AC56" s="107"/>
      <c r="AD56" s="93">
        <f>SUM(AD42,AD44,AD46,AD50)</f>
        <v>9289227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31326835</v>
      </c>
      <c r="I57" s="97"/>
      <c r="J57" s="97"/>
      <c r="K57" s="97"/>
      <c r="L57" s="97"/>
      <c r="M57" s="97"/>
      <c r="N57" s="98">
        <f>SUM(N11,N31)</f>
        <v>31326835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31326835</v>
      </c>
      <c r="Y57" s="97"/>
      <c r="Z57" s="97"/>
      <c r="AA57" s="97"/>
      <c r="AB57" s="97"/>
      <c r="AC57" s="97"/>
      <c r="AD57" s="98">
        <f>SUM(AD39,AD56)</f>
        <v>31326835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193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197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47445882</v>
      </c>
      <c r="I11" s="125"/>
      <c r="J11" s="125"/>
      <c r="K11" s="125"/>
      <c r="L11" s="125"/>
      <c r="M11" s="125"/>
      <c r="N11" s="126">
        <f>SUM(N12:P30)</f>
        <v>47445882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40013363</v>
      </c>
      <c r="Y11" s="125"/>
      <c r="Z11" s="125"/>
      <c r="AA11" s="125"/>
      <c r="AB11" s="125"/>
      <c r="AC11" s="125"/>
      <c r="AD11" s="126">
        <f>SUM(AD12:AF28)</f>
        <v>40013363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14959330</v>
      </c>
      <c r="I12" s="100"/>
      <c r="J12" s="100"/>
      <c r="K12" s="101"/>
      <c r="L12" s="101"/>
      <c r="M12" s="101"/>
      <c r="N12" s="102">
        <f>H12</f>
        <v>14959330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10215740</v>
      </c>
      <c r="Y12" s="100"/>
      <c r="Z12" s="100"/>
      <c r="AA12" s="101"/>
      <c r="AB12" s="101"/>
      <c r="AC12" s="101"/>
      <c r="AD12" s="102">
        <f>X12</f>
        <v>10215740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32486552</v>
      </c>
      <c r="I13" s="100"/>
      <c r="J13" s="100"/>
      <c r="K13" s="101"/>
      <c r="L13" s="101"/>
      <c r="M13" s="101"/>
      <c r="N13" s="102">
        <f t="shared" ref="N13:N30" si="0">H13</f>
        <v>32486552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>
        <v>897600</v>
      </c>
      <c r="Y15" s="100"/>
      <c r="Z15" s="100"/>
      <c r="AA15" s="101"/>
      <c r="AB15" s="101"/>
      <c r="AC15" s="101"/>
      <c r="AD15" s="102">
        <f t="shared" si="1"/>
        <v>897600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3772053</v>
      </c>
      <c r="Y18" s="100"/>
      <c r="Z18" s="100"/>
      <c r="AA18" s="101"/>
      <c r="AB18" s="101"/>
      <c r="AC18" s="101"/>
      <c r="AD18" s="102">
        <f t="shared" si="1"/>
        <v>3772053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28970</v>
      </c>
      <c r="Y19" s="100"/>
      <c r="Z19" s="100"/>
      <c r="AA19" s="101"/>
      <c r="AB19" s="101"/>
      <c r="AC19" s="101"/>
      <c r="AD19" s="102">
        <f t="shared" si="1"/>
        <v>28970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>
        <v>16500000</v>
      </c>
      <c r="Y23" s="100"/>
      <c r="Z23" s="100"/>
      <c r="AA23" s="101"/>
      <c r="AB23" s="101"/>
      <c r="AC23" s="101"/>
      <c r="AD23" s="102">
        <f t="shared" si="1"/>
        <v>16500000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8599000</v>
      </c>
      <c r="Y25" s="100"/>
      <c r="Z25" s="100"/>
      <c r="AA25" s="101"/>
      <c r="AB25" s="101"/>
      <c r="AC25" s="101"/>
      <c r="AD25" s="102">
        <f t="shared" si="1"/>
        <v>8599000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3141600</v>
      </c>
      <c r="Y29" s="106"/>
      <c r="Z29" s="106"/>
      <c r="AA29" s="107"/>
      <c r="AB29" s="107"/>
      <c r="AC29" s="107"/>
      <c r="AD29" s="93">
        <f>SUM(AD30:AF37)</f>
        <v>3141600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4078702</v>
      </c>
      <c r="I31" s="106"/>
      <c r="J31" s="106"/>
      <c r="K31" s="116"/>
      <c r="L31" s="116"/>
      <c r="M31" s="116"/>
      <c r="N31" s="93">
        <f>SUM(N32,N36)</f>
        <v>4078702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>
        <v>3141600</v>
      </c>
      <c r="Y32" s="100"/>
      <c r="Z32" s="100"/>
      <c r="AA32" s="117"/>
      <c r="AB32" s="117"/>
      <c r="AC32" s="117"/>
      <c r="AD32" s="102">
        <f t="shared" si="2"/>
        <v>3141600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4078702</v>
      </c>
      <c r="I36" s="106"/>
      <c r="J36" s="106"/>
      <c r="K36" s="116"/>
      <c r="L36" s="116"/>
      <c r="M36" s="116"/>
      <c r="N36" s="93">
        <f>SUM(N37:P56)</f>
        <v>4078702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43154963</v>
      </c>
      <c r="Y39" s="97"/>
      <c r="Z39" s="97"/>
      <c r="AA39" s="115"/>
      <c r="AB39" s="115"/>
      <c r="AC39" s="115"/>
      <c r="AD39" s="98">
        <f>SUM(AD11,AD29)</f>
        <v>43154963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</v>
      </c>
      <c r="I41" s="100"/>
      <c r="J41" s="100"/>
      <c r="K41" s="101"/>
      <c r="L41" s="101"/>
      <c r="M41" s="101"/>
      <c r="N41" s="102">
        <f t="shared" si="3"/>
        <v>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39501</v>
      </c>
      <c r="I42" s="100"/>
      <c r="J42" s="100"/>
      <c r="K42" s="101"/>
      <c r="L42" s="101"/>
      <c r="M42" s="101"/>
      <c r="N42" s="102">
        <f t="shared" si="3"/>
        <v>39501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>
        <v>4039200</v>
      </c>
      <c r="I43" s="100"/>
      <c r="J43" s="100"/>
      <c r="K43" s="101"/>
      <c r="L43" s="101"/>
      <c r="M43" s="101"/>
      <c r="N43" s="102">
        <f t="shared" si="3"/>
        <v>4039200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73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8369621</v>
      </c>
      <c r="Y50" s="106"/>
      <c r="Z50" s="106"/>
      <c r="AA50" s="107"/>
      <c r="AB50" s="107"/>
      <c r="AC50" s="107"/>
      <c r="AD50" s="93">
        <f>AD51</f>
        <v>8369621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8369621</v>
      </c>
      <c r="Y51" s="100"/>
      <c r="Z51" s="100"/>
      <c r="AA51" s="101"/>
      <c r="AB51" s="101"/>
      <c r="AC51" s="101"/>
      <c r="AD51" s="102">
        <f>X51</f>
        <v>8369621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-5996998</v>
      </c>
      <c r="Y52" s="100"/>
      <c r="Z52" s="100"/>
      <c r="AA52" s="101"/>
      <c r="AB52" s="101"/>
      <c r="AC52" s="101"/>
      <c r="AD52" s="102">
        <f>X52</f>
        <v>-5996998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8369621</v>
      </c>
      <c r="Y56" s="106"/>
      <c r="Z56" s="106"/>
      <c r="AA56" s="107"/>
      <c r="AB56" s="107"/>
      <c r="AC56" s="107"/>
      <c r="AD56" s="93">
        <f>SUM(AD42,AD44,AD46,AD50)</f>
        <v>8369621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51524584</v>
      </c>
      <c r="I57" s="97"/>
      <c r="J57" s="97"/>
      <c r="K57" s="97"/>
      <c r="L57" s="97"/>
      <c r="M57" s="97"/>
      <c r="N57" s="98">
        <f>SUM(N11,N31)</f>
        <v>51524584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51524584</v>
      </c>
      <c r="Y57" s="97"/>
      <c r="Z57" s="97"/>
      <c r="AA57" s="97"/>
      <c r="AB57" s="97"/>
      <c r="AC57" s="97"/>
      <c r="AD57" s="98">
        <f>SUM(AD39,AD56)</f>
        <v>51524584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93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94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33090249</v>
      </c>
      <c r="I11" s="125"/>
      <c r="J11" s="125"/>
      <c r="K11" s="125"/>
      <c r="L11" s="125"/>
      <c r="M11" s="125"/>
      <c r="N11" s="126">
        <f>SUM(N12:P30)</f>
        <v>33090249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12816994</v>
      </c>
      <c r="Y11" s="125"/>
      <c r="Z11" s="125"/>
      <c r="AA11" s="125"/>
      <c r="AB11" s="125"/>
      <c r="AC11" s="125"/>
      <c r="AD11" s="126">
        <f>SUM(AD12:AF28)</f>
        <v>12816994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12580117</v>
      </c>
      <c r="I12" s="100"/>
      <c r="J12" s="100"/>
      <c r="K12" s="101"/>
      <c r="L12" s="101"/>
      <c r="M12" s="101"/>
      <c r="N12" s="102">
        <f>H12</f>
        <v>12580117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5950870</v>
      </c>
      <c r="Y12" s="100"/>
      <c r="Z12" s="100"/>
      <c r="AA12" s="101"/>
      <c r="AB12" s="101"/>
      <c r="AC12" s="101"/>
      <c r="AD12" s="102">
        <f>X12</f>
        <v>5950870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20456648</v>
      </c>
      <c r="I13" s="100"/>
      <c r="J13" s="100"/>
      <c r="K13" s="101"/>
      <c r="L13" s="101"/>
      <c r="M13" s="101"/>
      <c r="N13" s="102">
        <f t="shared" ref="N13:N30" si="0">H13</f>
        <v>20456648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>
        <v>12068</v>
      </c>
      <c r="I17" s="100"/>
      <c r="J17" s="100"/>
      <c r="K17" s="101"/>
      <c r="L17" s="101"/>
      <c r="M17" s="101"/>
      <c r="N17" s="102">
        <f t="shared" si="0"/>
        <v>12068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66124</v>
      </c>
      <c r="Y18" s="100"/>
      <c r="Z18" s="100"/>
      <c r="AA18" s="101"/>
      <c r="AB18" s="101"/>
      <c r="AC18" s="101"/>
      <c r="AD18" s="102">
        <f t="shared" si="1"/>
        <v>66124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>
        <v>41416</v>
      </c>
      <c r="I19" s="100"/>
      <c r="J19" s="100"/>
      <c r="K19" s="101"/>
      <c r="L19" s="101"/>
      <c r="M19" s="101"/>
      <c r="N19" s="102">
        <f t="shared" si="0"/>
        <v>41416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6800000</v>
      </c>
      <c r="Y25" s="100"/>
      <c r="Z25" s="100"/>
      <c r="AA25" s="101"/>
      <c r="AB25" s="101"/>
      <c r="AC25" s="101"/>
      <c r="AD25" s="102">
        <f t="shared" si="1"/>
        <v>6800000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495611</v>
      </c>
      <c r="I31" s="106"/>
      <c r="J31" s="106"/>
      <c r="K31" s="116"/>
      <c r="L31" s="116"/>
      <c r="M31" s="116"/>
      <c r="N31" s="93">
        <f>SUM(N32,N36)</f>
        <v>495611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495611</v>
      </c>
      <c r="I36" s="106"/>
      <c r="J36" s="106"/>
      <c r="K36" s="116"/>
      <c r="L36" s="116"/>
      <c r="M36" s="116"/>
      <c r="N36" s="93">
        <f>SUM(N37:P56)</f>
        <v>495611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>
        <v>193921</v>
      </c>
      <c r="I39" s="100"/>
      <c r="J39" s="100"/>
      <c r="K39" s="101"/>
      <c r="L39" s="101"/>
      <c r="M39" s="101"/>
      <c r="N39" s="102">
        <f t="shared" si="3"/>
        <v>193921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12816994</v>
      </c>
      <c r="Y39" s="97"/>
      <c r="Z39" s="97"/>
      <c r="AA39" s="115"/>
      <c r="AB39" s="115"/>
      <c r="AC39" s="115"/>
      <c r="AD39" s="98">
        <f>SUM(AD11,AD29)</f>
        <v>12816994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</v>
      </c>
      <c r="I41" s="100"/>
      <c r="J41" s="100"/>
      <c r="K41" s="101"/>
      <c r="L41" s="101"/>
      <c r="M41" s="101"/>
      <c r="N41" s="102">
        <f t="shared" si="3"/>
        <v>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301689</v>
      </c>
      <c r="I42" s="100"/>
      <c r="J42" s="100"/>
      <c r="K42" s="101"/>
      <c r="L42" s="101"/>
      <c r="M42" s="101"/>
      <c r="N42" s="102">
        <f t="shared" si="3"/>
        <v>301689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95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20768866</v>
      </c>
      <c r="Y50" s="106"/>
      <c r="Z50" s="106"/>
      <c r="AA50" s="107"/>
      <c r="AB50" s="107"/>
      <c r="AC50" s="107"/>
      <c r="AD50" s="93">
        <f>AD51</f>
        <v>20768866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20768866</v>
      </c>
      <c r="Y51" s="100"/>
      <c r="Z51" s="100"/>
      <c r="AA51" s="101"/>
      <c r="AB51" s="101"/>
      <c r="AC51" s="101"/>
      <c r="AD51" s="102">
        <f>X51</f>
        <v>20768866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-8123217</v>
      </c>
      <c r="Y52" s="100"/>
      <c r="Z52" s="100"/>
      <c r="AA52" s="101"/>
      <c r="AB52" s="101"/>
      <c r="AC52" s="101"/>
      <c r="AD52" s="148">
        <f>X52</f>
        <v>-8123217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48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48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20768866</v>
      </c>
      <c r="Y56" s="106"/>
      <c r="Z56" s="106"/>
      <c r="AA56" s="107"/>
      <c r="AB56" s="107"/>
      <c r="AC56" s="107"/>
      <c r="AD56" s="93">
        <f>SUM(AD42,AD44,AD46,AD50)</f>
        <v>20768866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33585860</v>
      </c>
      <c r="I57" s="97"/>
      <c r="J57" s="97"/>
      <c r="K57" s="97"/>
      <c r="L57" s="97"/>
      <c r="M57" s="97"/>
      <c r="N57" s="98">
        <f>SUM(N11,N31)</f>
        <v>33585860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33585860</v>
      </c>
      <c r="Y57" s="97"/>
      <c r="Z57" s="97"/>
      <c r="AA57" s="97"/>
      <c r="AB57" s="97"/>
      <c r="AC57" s="97"/>
      <c r="AD57" s="98">
        <f>SUM(AD39,AD56)</f>
        <v>33585860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AF60"/>
  <sheetViews>
    <sheetView showGridLines="0" showZeros="0" topLeftCell="A25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187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188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43546976</v>
      </c>
      <c r="I11" s="125"/>
      <c r="J11" s="125"/>
      <c r="K11" s="125"/>
      <c r="L11" s="125"/>
      <c r="M11" s="125"/>
      <c r="N11" s="126">
        <f>SUM(N12:P30)</f>
        <v>43546976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18118125</v>
      </c>
      <c r="Y11" s="125"/>
      <c r="Z11" s="125"/>
      <c r="AA11" s="125"/>
      <c r="AB11" s="125"/>
      <c r="AC11" s="125"/>
      <c r="AD11" s="126">
        <f>SUM(AD12:AF28)</f>
        <v>18118125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6846671</v>
      </c>
      <c r="I12" s="100"/>
      <c r="J12" s="100"/>
      <c r="K12" s="101"/>
      <c r="L12" s="101"/>
      <c r="M12" s="101"/>
      <c r="N12" s="102">
        <f>H12</f>
        <v>6846671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9496930</v>
      </c>
      <c r="Y12" s="100"/>
      <c r="Z12" s="100"/>
      <c r="AA12" s="101"/>
      <c r="AB12" s="101"/>
      <c r="AC12" s="101"/>
      <c r="AD12" s="102">
        <f>X12</f>
        <v>9496930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36469323</v>
      </c>
      <c r="I13" s="100"/>
      <c r="J13" s="100"/>
      <c r="K13" s="101"/>
      <c r="L13" s="101"/>
      <c r="M13" s="101"/>
      <c r="N13" s="102">
        <f t="shared" ref="N13:N30" si="0">H13</f>
        <v>36469323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>
        <v>31806</v>
      </c>
      <c r="I14" s="100"/>
      <c r="J14" s="100"/>
      <c r="K14" s="101"/>
      <c r="L14" s="101"/>
      <c r="M14" s="101"/>
      <c r="N14" s="102">
        <f t="shared" si="0"/>
        <v>31806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>
        <v>199176</v>
      </c>
      <c r="I15" s="100"/>
      <c r="J15" s="100"/>
      <c r="K15" s="101"/>
      <c r="L15" s="101"/>
      <c r="M15" s="101"/>
      <c r="N15" s="102">
        <f t="shared" si="0"/>
        <v>199176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47195</v>
      </c>
      <c r="Y19" s="100"/>
      <c r="Z19" s="100"/>
      <c r="AA19" s="101"/>
      <c r="AB19" s="101"/>
      <c r="AC19" s="101"/>
      <c r="AD19" s="102">
        <f t="shared" si="1"/>
        <v>47195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>
        <v>2000000</v>
      </c>
      <c r="Y23" s="100"/>
      <c r="Z23" s="100"/>
      <c r="AA23" s="101"/>
      <c r="AB23" s="101"/>
      <c r="AC23" s="101"/>
      <c r="AD23" s="102">
        <f t="shared" si="1"/>
        <v>2000000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6574000</v>
      </c>
      <c r="Y25" s="100"/>
      <c r="Z25" s="100"/>
      <c r="AA25" s="101"/>
      <c r="AB25" s="101"/>
      <c r="AC25" s="101"/>
      <c r="AD25" s="102">
        <f t="shared" si="1"/>
        <v>6574000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304825</v>
      </c>
      <c r="I31" s="106"/>
      <c r="J31" s="106"/>
      <c r="K31" s="116"/>
      <c r="L31" s="116"/>
      <c r="M31" s="116"/>
      <c r="N31" s="93">
        <f>SUM(N32,N36)</f>
        <v>304825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304825</v>
      </c>
      <c r="I36" s="106"/>
      <c r="J36" s="106"/>
      <c r="K36" s="116"/>
      <c r="L36" s="116"/>
      <c r="M36" s="116"/>
      <c r="N36" s="93">
        <f>SUM(N37:P56)</f>
        <v>304825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18118125</v>
      </c>
      <c r="Y39" s="97"/>
      <c r="Z39" s="97"/>
      <c r="AA39" s="115"/>
      <c r="AB39" s="115"/>
      <c r="AC39" s="115"/>
      <c r="AD39" s="98">
        <f>SUM(AD11,AD29)</f>
        <v>18118125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3</v>
      </c>
      <c r="I41" s="100"/>
      <c r="J41" s="100"/>
      <c r="K41" s="101"/>
      <c r="L41" s="101"/>
      <c r="M41" s="101"/>
      <c r="N41" s="102">
        <f t="shared" si="3"/>
        <v>3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304822</v>
      </c>
      <c r="I42" s="100"/>
      <c r="J42" s="100"/>
      <c r="K42" s="101"/>
      <c r="L42" s="101"/>
      <c r="M42" s="101"/>
      <c r="N42" s="102">
        <f t="shared" si="3"/>
        <v>304822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189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25733676</v>
      </c>
      <c r="Y50" s="106"/>
      <c r="Z50" s="106"/>
      <c r="AA50" s="107"/>
      <c r="AB50" s="107"/>
      <c r="AC50" s="107"/>
      <c r="AD50" s="93">
        <f>AD51</f>
        <v>25733676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25733676</v>
      </c>
      <c r="Y51" s="100"/>
      <c r="Z51" s="100"/>
      <c r="AA51" s="101"/>
      <c r="AB51" s="101"/>
      <c r="AC51" s="101"/>
      <c r="AD51" s="102">
        <f>X51</f>
        <v>25733676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994758</v>
      </c>
      <c r="Y52" s="100"/>
      <c r="Z52" s="100"/>
      <c r="AA52" s="101"/>
      <c r="AB52" s="101"/>
      <c r="AC52" s="101"/>
      <c r="AD52" s="102">
        <f>X52</f>
        <v>994758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25733676</v>
      </c>
      <c r="Y56" s="106"/>
      <c r="Z56" s="106"/>
      <c r="AA56" s="107"/>
      <c r="AB56" s="107"/>
      <c r="AC56" s="107"/>
      <c r="AD56" s="93">
        <f>SUM(AD42,AD44,AD46,AD50)</f>
        <v>25733676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43851801</v>
      </c>
      <c r="I57" s="97"/>
      <c r="J57" s="97"/>
      <c r="K57" s="97"/>
      <c r="L57" s="97"/>
      <c r="M57" s="97"/>
      <c r="N57" s="98">
        <f>SUM(N11,N31)</f>
        <v>43851801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43851801</v>
      </c>
      <c r="Y57" s="97"/>
      <c r="Z57" s="97"/>
      <c r="AA57" s="97"/>
      <c r="AB57" s="97"/>
      <c r="AC57" s="97"/>
      <c r="AD57" s="98">
        <f>SUM(AD39,AD56)</f>
        <v>43851801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53" t="s">
        <v>105</v>
      </c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54" t="s">
        <v>106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62884903</v>
      </c>
      <c r="I11" s="125"/>
      <c r="J11" s="125"/>
      <c r="K11" s="125"/>
      <c r="L11" s="125"/>
      <c r="M11" s="125"/>
      <c r="N11" s="126">
        <f>SUM(N12:P30)</f>
        <v>62884903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27312987</v>
      </c>
      <c r="Y11" s="125"/>
      <c r="Z11" s="125"/>
      <c r="AA11" s="125"/>
      <c r="AB11" s="125"/>
      <c r="AC11" s="125"/>
      <c r="AD11" s="126">
        <f>SUM(AD12:AF28)</f>
        <v>27312987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52">
        <v>24965354</v>
      </c>
      <c r="I12" s="152"/>
      <c r="J12" s="152"/>
      <c r="K12" s="101"/>
      <c r="L12" s="101"/>
      <c r="M12" s="101"/>
      <c r="N12" s="102">
        <f>H12</f>
        <v>24965354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52">
        <v>9971837</v>
      </c>
      <c r="Y12" s="152"/>
      <c r="Z12" s="152"/>
      <c r="AA12" s="101"/>
      <c r="AB12" s="101"/>
      <c r="AC12" s="101"/>
      <c r="AD12" s="102">
        <f>X12</f>
        <v>9971837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52">
        <v>37889324</v>
      </c>
      <c r="I13" s="152"/>
      <c r="J13" s="152"/>
      <c r="K13" s="101"/>
      <c r="L13" s="101"/>
      <c r="M13" s="101"/>
      <c r="N13" s="102">
        <f t="shared" ref="N13:N30" si="0">H13</f>
        <v>37889324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1"/>
      <c r="Y13" s="101"/>
      <c r="Z13" s="101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52">
        <v>30225</v>
      </c>
      <c r="I14" s="152"/>
      <c r="J14" s="152"/>
      <c r="K14" s="101"/>
      <c r="L14" s="101"/>
      <c r="M14" s="101"/>
      <c r="N14" s="102">
        <f t="shared" si="0"/>
        <v>30225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1"/>
      <c r="Y14" s="101"/>
      <c r="Z14" s="101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1"/>
      <c r="I15" s="101"/>
      <c r="J15" s="101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1"/>
      <c r="Y15" s="101"/>
      <c r="Z15" s="101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1"/>
      <c r="I16" s="101"/>
      <c r="J16" s="101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1"/>
      <c r="Y16" s="101"/>
      <c r="Z16" s="101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1"/>
      <c r="I17" s="101"/>
      <c r="J17" s="101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1"/>
      <c r="Y17" s="101"/>
      <c r="Z17" s="101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1"/>
      <c r="I18" s="101"/>
      <c r="J18" s="101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52">
        <v>9209150</v>
      </c>
      <c r="Y18" s="152"/>
      <c r="Z18" s="152"/>
      <c r="AA18" s="101"/>
      <c r="AB18" s="101"/>
      <c r="AC18" s="101"/>
      <c r="AD18" s="102">
        <f t="shared" si="1"/>
        <v>9209150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1"/>
      <c r="I19" s="101"/>
      <c r="J19" s="101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1"/>
      <c r="Y19" s="101"/>
      <c r="Z19" s="101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1"/>
      <c r="I20" s="101"/>
      <c r="J20" s="101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1"/>
      <c r="Y20" s="101"/>
      <c r="Z20" s="101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1"/>
      <c r="I21" s="101"/>
      <c r="J21" s="101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1"/>
      <c r="Y21" s="101"/>
      <c r="Z21" s="101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1"/>
      <c r="I22" s="101"/>
      <c r="J22" s="101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1"/>
      <c r="Y22" s="101"/>
      <c r="Z22" s="101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1"/>
      <c r="I23" s="101"/>
      <c r="J23" s="101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1"/>
      <c r="Y23" s="101"/>
      <c r="Z23" s="101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1"/>
      <c r="I24" s="101"/>
      <c r="J24" s="101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1"/>
      <c r="Y24" s="101"/>
      <c r="Z24" s="101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1"/>
      <c r="I25" s="101"/>
      <c r="J25" s="101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52">
        <v>8132000</v>
      </c>
      <c r="Y25" s="152"/>
      <c r="Z25" s="152"/>
      <c r="AA25" s="101"/>
      <c r="AB25" s="101"/>
      <c r="AC25" s="101"/>
      <c r="AD25" s="102">
        <f t="shared" si="1"/>
        <v>8132000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1"/>
      <c r="I26" s="101"/>
      <c r="J26" s="101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1"/>
      <c r="Y26" s="101"/>
      <c r="Z26" s="101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1"/>
      <c r="I27" s="101"/>
      <c r="J27" s="101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1"/>
      <c r="Y27" s="101"/>
      <c r="Z27" s="101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1"/>
      <c r="I28" s="101"/>
      <c r="J28" s="101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1"/>
      <c r="Y28" s="101"/>
      <c r="Z28" s="101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1"/>
      <c r="I29" s="101"/>
      <c r="J29" s="101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1"/>
      <c r="I30" s="101"/>
      <c r="J30" s="101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1"/>
      <c r="Y30" s="101"/>
      <c r="Z30" s="101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1074588</v>
      </c>
      <c r="I31" s="106"/>
      <c r="J31" s="106"/>
      <c r="K31" s="116"/>
      <c r="L31" s="116"/>
      <c r="M31" s="116"/>
      <c r="N31" s="93">
        <f>SUM(N32,N36)</f>
        <v>1074588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1"/>
      <c r="Y31" s="101"/>
      <c r="Z31" s="101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1"/>
      <c r="Y32" s="101"/>
      <c r="Z32" s="101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1"/>
      <c r="I33" s="101"/>
      <c r="J33" s="101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1"/>
      <c r="Y33" s="101"/>
      <c r="Z33" s="101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1"/>
      <c r="I34" s="101"/>
      <c r="J34" s="101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1"/>
      <c r="Y34" s="101"/>
      <c r="Z34" s="101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1"/>
      <c r="I35" s="101"/>
      <c r="J35" s="101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1"/>
      <c r="Y35" s="101"/>
      <c r="Z35" s="101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1074588</v>
      </c>
      <c r="I36" s="106"/>
      <c r="J36" s="106"/>
      <c r="K36" s="116"/>
      <c r="L36" s="116"/>
      <c r="M36" s="116"/>
      <c r="N36" s="93">
        <f>SUM(N37:P56)</f>
        <v>1074588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1"/>
      <c r="Y36" s="101"/>
      <c r="Z36" s="101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1"/>
      <c r="I37" s="101"/>
      <c r="J37" s="101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1"/>
      <c r="Y37" s="101"/>
      <c r="Z37" s="101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1"/>
      <c r="I38" s="101"/>
      <c r="J38" s="101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1"/>
      <c r="Y38" s="101"/>
      <c r="Z38" s="101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1"/>
      <c r="I39" s="101"/>
      <c r="J39" s="101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27312987</v>
      </c>
      <c r="Y39" s="97"/>
      <c r="Z39" s="97"/>
      <c r="AA39" s="115"/>
      <c r="AB39" s="115"/>
      <c r="AC39" s="115"/>
      <c r="AD39" s="98">
        <f>SUM(AD11,AD29)</f>
        <v>27312987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1"/>
      <c r="I40" s="101"/>
      <c r="J40" s="101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1"/>
      <c r="I41" s="101"/>
      <c r="J41" s="101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52">
        <v>1074588</v>
      </c>
      <c r="I42" s="152"/>
      <c r="J42" s="152"/>
      <c r="K42" s="101"/>
      <c r="L42" s="101"/>
      <c r="M42" s="101"/>
      <c r="N42" s="102">
        <f t="shared" si="3"/>
        <v>1074588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1"/>
      <c r="I43" s="101"/>
      <c r="J43" s="101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07"/>
      <c r="Y43" s="107"/>
      <c r="Z43" s="107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1"/>
      <c r="I44" s="101"/>
      <c r="J44" s="101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16">
        <f>X45</f>
        <v>0</v>
      </c>
      <c r="Y44" s="116"/>
      <c r="Z44" s="11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107</v>
      </c>
      <c r="C45" s="4"/>
      <c r="D45" s="4"/>
      <c r="E45" s="4"/>
      <c r="F45" s="4"/>
      <c r="G45" s="4"/>
      <c r="H45" s="101"/>
      <c r="I45" s="101"/>
      <c r="J45" s="101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07"/>
      <c r="Y45" s="107"/>
      <c r="Z45" s="107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1"/>
      <c r="I46" s="101"/>
      <c r="J46" s="101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16">
        <f>SUM(X47:Z49)</f>
        <v>0</v>
      </c>
      <c r="Y46" s="116"/>
      <c r="Z46" s="11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1"/>
      <c r="I47" s="101"/>
      <c r="J47" s="101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1"/>
      <c r="Y47" s="101"/>
      <c r="Z47" s="101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1"/>
      <c r="I48" s="101"/>
      <c r="J48" s="101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1"/>
      <c r="Y48" s="101"/>
      <c r="Z48" s="101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1"/>
      <c r="I49" s="101"/>
      <c r="J49" s="101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1"/>
      <c r="Y49" s="101"/>
      <c r="Z49" s="101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1"/>
      <c r="I50" s="101"/>
      <c r="J50" s="101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36646504</v>
      </c>
      <c r="Y50" s="106"/>
      <c r="Z50" s="106"/>
      <c r="AA50" s="107"/>
      <c r="AB50" s="107"/>
      <c r="AC50" s="107"/>
      <c r="AD50" s="93">
        <f>AD51</f>
        <v>36646504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1"/>
      <c r="I51" s="101"/>
      <c r="J51" s="101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52">
        <v>36646504</v>
      </c>
      <c r="Y51" s="152"/>
      <c r="Z51" s="152"/>
      <c r="AA51" s="101"/>
      <c r="AB51" s="101"/>
      <c r="AC51" s="101"/>
      <c r="AD51" s="102">
        <f>X51</f>
        <v>36646504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1"/>
      <c r="I52" s="101"/>
      <c r="J52" s="101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49">
        <v>-2160981</v>
      </c>
      <c r="Y52" s="149"/>
      <c r="Z52" s="149"/>
      <c r="AA52" s="101"/>
      <c r="AB52" s="101"/>
      <c r="AC52" s="101"/>
      <c r="AD52" s="150">
        <f>X52</f>
        <v>-2160981</v>
      </c>
      <c r="AE52" s="150"/>
      <c r="AF52" s="151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1"/>
      <c r="I53" s="101"/>
      <c r="J53" s="101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1"/>
      <c r="I54" s="101"/>
      <c r="J54" s="101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1"/>
      <c r="I55" s="101"/>
      <c r="J55" s="101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1"/>
      <c r="I56" s="101"/>
      <c r="J56" s="101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36646504</v>
      </c>
      <c r="Y56" s="106"/>
      <c r="Z56" s="106"/>
      <c r="AA56" s="107"/>
      <c r="AB56" s="107"/>
      <c r="AC56" s="107"/>
      <c r="AD56" s="93">
        <f>SUM(AD42,AD44,AD46,AD50)</f>
        <v>36646504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63959491</v>
      </c>
      <c r="I57" s="97"/>
      <c r="J57" s="97"/>
      <c r="K57" s="97"/>
      <c r="L57" s="97"/>
      <c r="M57" s="97"/>
      <c r="N57" s="98">
        <f>SUM(N11,N31)</f>
        <v>63959491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63959491</v>
      </c>
      <c r="Y57" s="97"/>
      <c r="Z57" s="97"/>
      <c r="AA57" s="97"/>
      <c r="AB57" s="97"/>
      <c r="AC57" s="97"/>
      <c r="AD57" s="98">
        <f>SUM(AD39,AD56)</f>
        <v>63959491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151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152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84358690</v>
      </c>
      <c r="I11" s="125"/>
      <c r="J11" s="125"/>
      <c r="K11" s="125"/>
      <c r="L11" s="125"/>
      <c r="M11" s="125"/>
      <c r="N11" s="126">
        <f>SUM(N12:P30)</f>
        <v>84358690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39579964</v>
      </c>
      <c r="Y11" s="125"/>
      <c r="Z11" s="125"/>
      <c r="AA11" s="125"/>
      <c r="AB11" s="125"/>
      <c r="AC11" s="125"/>
      <c r="AD11" s="126">
        <f>SUM(AD12:AF28)</f>
        <v>39579964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80076065</v>
      </c>
      <c r="I12" s="100"/>
      <c r="J12" s="100"/>
      <c r="K12" s="101"/>
      <c r="L12" s="101"/>
      <c r="M12" s="101"/>
      <c r="N12" s="102">
        <f>H12</f>
        <v>80076065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32385964</v>
      </c>
      <c r="Y12" s="100"/>
      <c r="Z12" s="100"/>
      <c r="AA12" s="101"/>
      <c r="AB12" s="101"/>
      <c r="AC12" s="101"/>
      <c r="AD12" s="102">
        <f>X12</f>
        <v>32385964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4282625</v>
      </c>
      <c r="I13" s="100"/>
      <c r="J13" s="100"/>
      <c r="K13" s="101"/>
      <c r="L13" s="101"/>
      <c r="M13" s="101"/>
      <c r="N13" s="102">
        <f t="shared" ref="N13:N30" si="0">H13</f>
        <v>4282625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7194000</v>
      </c>
      <c r="Y25" s="100"/>
      <c r="Z25" s="100"/>
      <c r="AA25" s="101"/>
      <c r="AB25" s="101"/>
      <c r="AC25" s="101"/>
      <c r="AD25" s="102">
        <f t="shared" si="1"/>
        <v>7194000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22910849</v>
      </c>
      <c r="I31" s="106"/>
      <c r="J31" s="106"/>
      <c r="K31" s="116"/>
      <c r="L31" s="116"/>
      <c r="M31" s="116"/>
      <c r="N31" s="93">
        <f>SUM(N32,N36)</f>
        <v>22910849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22910849</v>
      </c>
      <c r="I36" s="106"/>
      <c r="J36" s="106"/>
      <c r="K36" s="116"/>
      <c r="L36" s="116"/>
      <c r="M36" s="116"/>
      <c r="N36" s="93">
        <f>SUM(N37:P56)</f>
        <v>22910849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22723527</v>
      </c>
      <c r="I38" s="100"/>
      <c r="J38" s="100"/>
      <c r="K38" s="101"/>
      <c r="L38" s="101"/>
      <c r="M38" s="101"/>
      <c r="N38" s="102">
        <f t="shared" ref="N38:N56" si="3">H38</f>
        <v>22723527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39579964</v>
      </c>
      <c r="Y39" s="97"/>
      <c r="Z39" s="97"/>
      <c r="AA39" s="115"/>
      <c r="AB39" s="115"/>
      <c r="AC39" s="115"/>
      <c r="AD39" s="98">
        <f>SUM(AD11,AD29)</f>
        <v>39579964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3</v>
      </c>
      <c r="I41" s="100"/>
      <c r="J41" s="100"/>
      <c r="K41" s="101"/>
      <c r="L41" s="101"/>
      <c r="M41" s="101"/>
      <c r="N41" s="102">
        <f t="shared" si="3"/>
        <v>3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187319</v>
      </c>
      <c r="I42" s="100"/>
      <c r="J42" s="100"/>
      <c r="K42" s="101"/>
      <c r="L42" s="101"/>
      <c r="M42" s="101"/>
      <c r="N42" s="102">
        <f t="shared" si="3"/>
        <v>187319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19643750</v>
      </c>
      <c r="Y44" s="106"/>
      <c r="Z44" s="106"/>
      <c r="AA44" s="107"/>
      <c r="AB44" s="107"/>
      <c r="AC44" s="107"/>
      <c r="AD44" s="93">
        <f>AD45</f>
        <v>19643750</v>
      </c>
      <c r="AE44" s="93"/>
      <c r="AF44" s="94"/>
    </row>
    <row r="45" spans="1:32" ht="13.5" customHeight="1" x14ac:dyDescent="0.15">
      <c r="A45" s="3"/>
      <c r="B45" s="4" t="s">
        <v>73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19643750</v>
      </c>
      <c r="Y45" s="110"/>
      <c r="Z45" s="110"/>
      <c r="AA45" s="107"/>
      <c r="AB45" s="107"/>
      <c r="AC45" s="107"/>
      <c r="AD45" s="93">
        <f>X45</f>
        <v>19643750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48045825</v>
      </c>
      <c r="Y50" s="106"/>
      <c r="Z50" s="106"/>
      <c r="AA50" s="107"/>
      <c r="AB50" s="107"/>
      <c r="AC50" s="107"/>
      <c r="AD50" s="93">
        <f>AD51</f>
        <v>48045825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48045825</v>
      </c>
      <c r="Y51" s="100"/>
      <c r="Z51" s="100"/>
      <c r="AA51" s="101"/>
      <c r="AB51" s="101"/>
      <c r="AC51" s="101"/>
      <c r="AD51" s="102">
        <f>X51</f>
        <v>48045825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5198317</v>
      </c>
      <c r="Y52" s="100"/>
      <c r="Z52" s="100"/>
      <c r="AA52" s="101"/>
      <c r="AB52" s="101"/>
      <c r="AC52" s="101"/>
      <c r="AD52" s="102">
        <f>X52</f>
        <v>5198317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67689575</v>
      </c>
      <c r="Y56" s="106"/>
      <c r="Z56" s="106"/>
      <c r="AA56" s="107"/>
      <c r="AB56" s="107"/>
      <c r="AC56" s="107"/>
      <c r="AD56" s="93">
        <f>SUM(AD42,AD44,AD46,AD50)</f>
        <v>67689575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107269539</v>
      </c>
      <c r="I57" s="97"/>
      <c r="J57" s="97"/>
      <c r="K57" s="97"/>
      <c r="L57" s="97"/>
      <c r="M57" s="97"/>
      <c r="N57" s="98">
        <f>SUM(N11,N31)</f>
        <v>107269539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107269539</v>
      </c>
      <c r="Y57" s="97"/>
      <c r="Z57" s="97"/>
      <c r="AA57" s="97"/>
      <c r="AB57" s="97"/>
      <c r="AC57" s="97"/>
      <c r="AD57" s="98">
        <f>SUM(AD39,AD56)</f>
        <v>107269539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133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134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7026830</v>
      </c>
      <c r="I11" s="125"/>
      <c r="J11" s="125"/>
      <c r="K11" s="125"/>
      <c r="L11" s="125"/>
      <c r="M11" s="125"/>
      <c r="N11" s="126">
        <f>SUM(N12:P30)</f>
        <v>7026830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5033820</v>
      </c>
      <c r="Y11" s="125"/>
      <c r="Z11" s="125"/>
      <c r="AA11" s="125"/>
      <c r="AB11" s="125"/>
      <c r="AC11" s="125"/>
      <c r="AD11" s="126">
        <f>SUM(AD12:AF28)</f>
        <v>5033820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7013222</v>
      </c>
      <c r="I12" s="100"/>
      <c r="J12" s="100"/>
      <c r="K12" s="101"/>
      <c r="L12" s="101"/>
      <c r="M12" s="101"/>
      <c r="N12" s="102">
        <f>H12</f>
        <v>7013222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999820</v>
      </c>
      <c r="Y12" s="100"/>
      <c r="Z12" s="100"/>
      <c r="AA12" s="101"/>
      <c r="AB12" s="101"/>
      <c r="AC12" s="101"/>
      <c r="AD12" s="102">
        <f>X12</f>
        <v>999820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13608</v>
      </c>
      <c r="I13" s="100"/>
      <c r="J13" s="100"/>
      <c r="K13" s="101"/>
      <c r="L13" s="101"/>
      <c r="M13" s="101"/>
      <c r="N13" s="102">
        <f t="shared" ref="N13:N30" si="0">H13</f>
        <v>13608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4034000</v>
      </c>
      <c r="Y25" s="100"/>
      <c r="Z25" s="100"/>
      <c r="AA25" s="101"/>
      <c r="AB25" s="101"/>
      <c r="AC25" s="101"/>
      <c r="AD25" s="102">
        <f t="shared" si="1"/>
        <v>4034000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123571</v>
      </c>
      <c r="I31" s="106"/>
      <c r="J31" s="106"/>
      <c r="K31" s="116"/>
      <c r="L31" s="116"/>
      <c r="M31" s="116"/>
      <c r="N31" s="93">
        <f>SUM(N32,N36)</f>
        <v>123571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123571</v>
      </c>
      <c r="I36" s="106"/>
      <c r="J36" s="106"/>
      <c r="K36" s="116"/>
      <c r="L36" s="116"/>
      <c r="M36" s="116"/>
      <c r="N36" s="93">
        <f>SUM(N37:P56)</f>
        <v>123571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57397</v>
      </c>
      <c r="I38" s="100"/>
      <c r="J38" s="100"/>
      <c r="K38" s="101"/>
      <c r="L38" s="101"/>
      <c r="M38" s="101"/>
      <c r="N38" s="102">
        <f t="shared" ref="N38:N56" si="3">H38</f>
        <v>57397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5033820</v>
      </c>
      <c r="Y39" s="97"/>
      <c r="Z39" s="97"/>
      <c r="AA39" s="115"/>
      <c r="AB39" s="115"/>
      <c r="AC39" s="115"/>
      <c r="AD39" s="98">
        <f>SUM(AD11,AD29)</f>
        <v>5033820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</v>
      </c>
      <c r="I41" s="100"/>
      <c r="J41" s="100"/>
      <c r="K41" s="101"/>
      <c r="L41" s="101"/>
      <c r="M41" s="101"/>
      <c r="N41" s="102">
        <f t="shared" si="3"/>
        <v>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66173</v>
      </c>
      <c r="I42" s="100"/>
      <c r="J42" s="100"/>
      <c r="K42" s="101"/>
      <c r="L42" s="101"/>
      <c r="M42" s="101"/>
      <c r="N42" s="102">
        <f t="shared" si="3"/>
        <v>66173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135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2116581</v>
      </c>
      <c r="Y50" s="106"/>
      <c r="Z50" s="106"/>
      <c r="AA50" s="107"/>
      <c r="AB50" s="107"/>
      <c r="AC50" s="107"/>
      <c r="AD50" s="93">
        <f>AD51</f>
        <v>2116581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2116581</v>
      </c>
      <c r="Y51" s="100"/>
      <c r="Z51" s="100"/>
      <c r="AA51" s="101"/>
      <c r="AB51" s="101"/>
      <c r="AC51" s="101"/>
      <c r="AD51" s="102">
        <f>X51</f>
        <v>2116581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-4118679</v>
      </c>
      <c r="Y52" s="100"/>
      <c r="Z52" s="100"/>
      <c r="AA52" s="101"/>
      <c r="AB52" s="101"/>
      <c r="AC52" s="101"/>
      <c r="AD52" s="102">
        <f>X52</f>
        <v>-4118679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2116581</v>
      </c>
      <c r="Y56" s="106"/>
      <c r="Z56" s="106"/>
      <c r="AA56" s="107"/>
      <c r="AB56" s="107"/>
      <c r="AC56" s="107"/>
      <c r="AD56" s="93">
        <f>SUM(AD42,AD44,AD46,AD50)</f>
        <v>2116581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7150401</v>
      </c>
      <c r="I57" s="97"/>
      <c r="J57" s="97"/>
      <c r="K57" s="97"/>
      <c r="L57" s="97"/>
      <c r="M57" s="97"/>
      <c r="N57" s="98">
        <f>SUM(N11,N31)</f>
        <v>7150401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7150401</v>
      </c>
      <c r="Y57" s="97"/>
      <c r="Z57" s="97"/>
      <c r="AA57" s="97"/>
      <c r="AB57" s="97"/>
      <c r="AC57" s="97"/>
      <c r="AD57" s="98">
        <f>SUM(AD39,AD56)</f>
        <v>7150401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F71"/>
  <sheetViews>
    <sheetView topLeftCell="A40" workbookViewId="0">
      <selection activeCell="AQ31" sqref="AQ31"/>
    </sheetView>
  </sheetViews>
  <sheetFormatPr defaultRowHeight="9.75" x14ac:dyDescent="0.15"/>
  <cols>
    <col min="1" max="1" width="26.7109375" style="39" customWidth="1"/>
    <col min="2" max="6" width="13.7109375" style="39" customWidth="1"/>
    <col min="7" max="16384" width="9.140625" style="39"/>
  </cols>
  <sheetData>
    <row r="2" spans="1:6" ht="11.25" customHeight="1" x14ac:dyDescent="0.15">
      <c r="A2" s="30" t="s">
        <v>350</v>
      </c>
      <c r="F2" s="40"/>
    </row>
    <row r="3" spans="1:6" ht="11.25" customHeight="1" x14ac:dyDescent="0.15"/>
    <row r="4" spans="1:6" ht="13.5" customHeight="1" x14ac:dyDescent="0.15">
      <c r="A4" s="137" t="s">
        <v>351</v>
      </c>
      <c r="B4" s="138"/>
      <c r="C4" s="138"/>
      <c r="D4" s="138"/>
      <c r="E4" s="138"/>
      <c r="F4" s="138"/>
    </row>
    <row r="5" spans="1:6" ht="13.5" customHeight="1" x14ac:dyDescent="0.15">
      <c r="A5" s="139" t="s">
        <v>352</v>
      </c>
      <c r="B5" s="140"/>
      <c r="C5" s="140"/>
      <c r="D5" s="140"/>
      <c r="E5" s="140"/>
      <c r="F5" s="140"/>
    </row>
    <row r="6" spans="1:6" ht="11.25" customHeight="1" x14ac:dyDescent="0.15">
      <c r="F6" s="40" t="s">
        <v>353</v>
      </c>
    </row>
    <row r="7" spans="1:6" ht="11.25" customHeight="1" x14ac:dyDescent="0.15">
      <c r="F7" s="40" t="s">
        <v>354</v>
      </c>
    </row>
    <row r="8" spans="1:6" ht="11.25" customHeight="1" x14ac:dyDescent="0.15">
      <c r="A8" s="184" t="s">
        <v>355</v>
      </c>
      <c r="B8" s="185" t="s">
        <v>356</v>
      </c>
      <c r="C8" s="186" t="s">
        <v>206</v>
      </c>
      <c r="D8" s="187" t="s">
        <v>207</v>
      </c>
      <c r="E8" s="188" t="s">
        <v>208</v>
      </c>
      <c r="F8" s="187" t="s">
        <v>209</v>
      </c>
    </row>
    <row r="9" spans="1:6" ht="11.25" customHeight="1" x14ac:dyDescent="0.15">
      <c r="A9" s="179" t="s">
        <v>210</v>
      </c>
      <c r="B9" s="180">
        <v>2005106583</v>
      </c>
      <c r="C9" s="181">
        <v>128210754</v>
      </c>
      <c r="D9" s="182">
        <v>2133317337</v>
      </c>
      <c r="E9" s="183">
        <v>-69020450</v>
      </c>
      <c r="F9" s="182">
        <v>2064296887</v>
      </c>
    </row>
    <row r="10" spans="1:6" ht="11.25" customHeight="1" x14ac:dyDescent="0.15">
      <c r="A10" s="166" t="s">
        <v>211</v>
      </c>
      <c r="B10" s="162">
        <v>1211972732</v>
      </c>
      <c r="C10" s="171">
        <v>45388214</v>
      </c>
      <c r="D10" s="87">
        <v>1257360946</v>
      </c>
      <c r="E10" s="55"/>
      <c r="F10" s="87">
        <v>1257360946</v>
      </c>
    </row>
    <row r="11" spans="1:6" ht="11.25" customHeight="1" x14ac:dyDescent="0.15">
      <c r="A11" s="167" t="s">
        <v>212</v>
      </c>
      <c r="B11" s="163">
        <v>716645879</v>
      </c>
      <c r="C11" s="172">
        <v>82375568</v>
      </c>
      <c r="D11" s="88">
        <v>799021447</v>
      </c>
      <c r="E11" s="56">
        <v>-1360450</v>
      </c>
      <c r="F11" s="88">
        <v>797660997</v>
      </c>
    </row>
    <row r="12" spans="1:6" ht="11.25" customHeight="1" x14ac:dyDescent="0.15">
      <c r="A12" s="168" t="s">
        <v>213</v>
      </c>
      <c r="B12" s="164">
        <v>522279</v>
      </c>
      <c r="C12" s="173"/>
      <c r="D12" s="89">
        <v>522279</v>
      </c>
      <c r="E12" s="57"/>
      <c r="F12" s="89">
        <v>522279</v>
      </c>
    </row>
    <row r="13" spans="1:6" ht="11.25" customHeight="1" x14ac:dyDescent="0.15">
      <c r="A13" s="168" t="s">
        <v>214</v>
      </c>
      <c r="B13" s="164">
        <v>431176</v>
      </c>
      <c r="C13" s="173"/>
      <c r="D13" s="89">
        <v>431176</v>
      </c>
      <c r="E13" s="57"/>
      <c r="F13" s="89">
        <v>431176</v>
      </c>
    </row>
    <row r="14" spans="1:6" ht="11.25" customHeight="1" x14ac:dyDescent="0.15">
      <c r="A14" s="168" t="s">
        <v>215</v>
      </c>
      <c r="B14" s="164">
        <v>2064592</v>
      </c>
      <c r="C14" s="173">
        <v>56933</v>
      </c>
      <c r="D14" s="89">
        <v>2121525</v>
      </c>
      <c r="E14" s="57"/>
      <c r="F14" s="89">
        <v>2121525</v>
      </c>
    </row>
    <row r="15" spans="1:6" ht="11.25" customHeight="1" x14ac:dyDescent="0.15">
      <c r="A15" s="168" t="s">
        <v>216</v>
      </c>
      <c r="B15" s="164">
        <v>309640</v>
      </c>
      <c r="C15" s="173"/>
      <c r="D15" s="89">
        <v>309640</v>
      </c>
      <c r="E15" s="57"/>
      <c r="F15" s="89">
        <v>309640</v>
      </c>
    </row>
    <row r="16" spans="1:6" ht="11.25" customHeight="1" x14ac:dyDescent="0.15">
      <c r="A16" s="168" t="s">
        <v>217</v>
      </c>
      <c r="B16" s="164"/>
      <c r="C16" s="173">
        <v>185721</v>
      </c>
      <c r="D16" s="89">
        <v>185721</v>
      </c>
      <c r="E16" s="57"/>
      <c r="F16" s="89">
        <v>185721</v>
      </c>
    </row>
    <row r="17" spans="1:6" ht="11.25" customHeight="1" x14ac:dyDescent="0.15">
      <c r="A17" s="168" t="s">
        <v>218</v>
      </c>
      <c r="B17" s="164"/>
      <c r="C17" s="173">
        <v>37371</v>
      </c>
      <c r="D17" s="89">
        <v>37371</v>
      </c>
      <c r="E17" s="57"/>
      <c r="F17" s="89">
        <v>37371</v>
      </c>
    </row>
    <row r="18" spans="1:6" ht="11.25" customHeight="1" x14ac:dyDescent="0.15">
      <c r="A18" s="168" t="s">
        <v>219</v>
      </c>
      <c r="B18" s="164">
        <v>481057</v>
      </c>
      <c r="C18" s="173">
        <v>14667</v>
      </c>
      <c r="D18" s="89">
        <v>495724</v>
      </c>
      <c r="E18" s="57"/>
      <c r="F18" s="89">
        <v>495724</v>
      </c>
    </row>
    <row r="19" spans="1:6" ht="11.25" customHeight="1" x14ac:dyDescent="0.15">
      <c r="A19" s="168" t="s">
        <v>220</v>
      </c>
      <c r="B19" s="164">
        <v>3363152</v>
      </c>
      <c r="C19" s="173">
        <v>152280</v>
      </c>
      <c r="D19" s="89">
        <v>3515432</v>
      </c>
      <c r="E19" s="57"/>
      <c r="F19" s="89">
        <v>3515432</v>
      </c>
    </row>
    <row r="20" spans="1:6" ht="11.25" customHeight="1" x14ac:dyDescent="0.15">
      <c r="A20" s="168" t="s">
        <v>221</v>
      </c>
      <c r="B20" s="164">
        <v>67660000</v>
      </c>
      <c r="C20" s="173"/>
      <c r="D20" s="89">
        <v>67660000</v>
      </c>
      <c r="E20" s="57">
        <v>-67660000</v>
      </c>
      <c r="F20" s="89"/>
    </row>
    <row r="21" spans="1:6" ht="11.25" customHeight="1" x14ac:dyDescent="0.15">
      <c r="A21" s="168" t="s">
        <v>222</v>
      </c>
      <c r="B21" s="164">
        <v>62960</v>
      </c>
      <c r="C21" s="173"/>
      <c r="D21" s="89">
        <v>62960</v>
      </c>
      <c r="E21" s="57"/>
      <c r="F21" s="89">
        <v>62960</v>
      </c>
    </row>
    <row r="22" spans="1:6" ht="11.25" customHeight="1" x14ac:dyDescent="0.15">
      <c r="A22" s="169" t="s">
        <v>223</v>
      </c>
      <c r="B22" s="165">
        <v>1593116</v>
      </c>
      <c r="C22" s="174"/>
      <c r="D22" s="90">
        <v>1593116</v>
      </c>
      <c r="E22" s="58"/>
      <c r="F22" s="90">
        <v>1593116</v>
      </c>
    </row>
    <row r="23" spans="1:6" ht="11.25" customHeight="1" x14ac:dyDescent="0.15">
      <c r="A23" s="166" t="s">
        <v>224</v>
      </c>
      <c r="B23" s="162">
        <v>2625226303</v>
      </c>
      <c r="C23" s="171">
        <v>1034914</v>
      </c>
      <c r="D23" s="87">
        <v>2626261217</v>
      </c>
      <c r="E23" s="55"/>
      <c r="F23" s="87">
        <v>2626261217</v>
      </c>
    </row>
    <row r="24" spans="1:6" ht="11.25" customHeight="1" x14ac:dyDescent="0.15">
      <c r="A24" s="166" t="s">
        <v>225</v>
      </c>
      <c r="B24" s="162">
        <v>1203691135</v>
      </c>
      <c r="C24" s="171"/>
      <c r="D24" s="87">
        <v>1203691135</v>
      </c>
      <c r="E24" s="55"/>
      <c r="F24" s="87">
        <v>1203691135</v>
      </c>
    </row>
    <row r="25" spans="1:6" ht="11.25" customHeight="1" x14ac:dyDescent="0.15">
      <c r="A25" s="167" t="s">
        <v>226</v>
      </c>
      <c r="B25" s="163">
        <v>50664248</v>
      </c>
      <c r="C25" s="172"/>
      <c r="D25" s="88">
        <v>50664248</v>
      </c>
      <c r="E25" s="56"/>
      <c r="F25" s="88">
        <v>50664248</v>
      </c>
    </row>
    <row r="26" spans="1:6" ht="11.25" customHeight="1" x14ac:dyDescent="0.15">
      <c r="A26" s="168" t="s">
        <v>227</v>
      </c>
      <c r="B26" s="164">
        <v>1143026887</v>
      </c>
      <c r="C26" s="173"/>
      <c r="D26" s="89">
        <v>1143026887</v>
      </c>
      <c r="E26" s="57"/>
      <c r="F26" s="89">
        <v>1143026887</v>
      </c>
    </row>
    <row r="27" spans="1:6" ht="11.25" customHeight="1" x14ac:dyDescent="0.15">
      <c r="A27" s="169" t="s">
        <v>228</v>
      </c>
      <c r="B27" s="165">
        <v>10000000</v>
      </c>
      <c r="C27" s="174"/>
      <c r="D27" s="90">
        <v>10000000</v>
      </c>
      <c r="E27" s="58"/>
      <c r="F27" s="90">
        <v>10000000</v>
      </c>
    </row>
    <row r="28" spans="1:6" ht="11.25" customHeight="1" x14ac:dyDescent="0.15">
      <c r="A28" s="166" t="s">
        <v>229</v>
      </c>
      <c r="B28" s="162">
        <v>1421535168</v>
      </c>
      <c r="C28" s="171">
        <v>1034914</v>
      </c>
      <c r="D28" s="87">
        <v>1422570082</v>
      </c>
      <c r="E28" s="55"/>
      <c r="F28" s="87">
        <v>1422570082</v>
      </c>
    </row>
    <row r="29" spans="1:6" ht="11.25" customHeight="1" x14ac:dyDescent="0.15">
      <c r="A29" s="167" t="s">
        <v>227</v>
      </c>
      <c r="B29" s="163">
        <v>57546528</v>
      </c>
      <c r="C29" s="172"/>
      <c r="D29" s="88">
        <v>57546528</v>
      </c>
      <c r="E29" s="56"/>
      <c r="F29" s="88">
        <v>57546528</v>
      </c>
    </row>
    <row r="30" spans="1:6" ht="11.25" customHeight="1" x14ac:dyDescent="0.15">
      <c r="A30" s="168" t="s">
        <v>230</v>
      </c>
      <c r="B30" s="164">
        <v>3253651</v>
      </c>
      <c r="C30" s="173"/>
      <c r="D30" s="89">
        <v>3253651</v>
      </c>
      <c r="E30" s="57"/>
      <c r="F30" s="89">
        <v>3253651</v>
      </c>
    </row>
    <row r="31" spans="1:6" ht="11.25" customHeight="1" x14ac:dyDescent="0.15">
      <c r="A31" s="168" t="s">
        <v>231</v>
      </c>
      <c r="B31" s="164">
        <v>8455591</v>
      </c>
      <c r="C31" s="173"/>
      <c r="D31" s="89">
        <v>8455591</v>
      </c>
      <c r="E31" s="57"/>
      <c r="F31" s="89">
        <v>8455591</v>
      </c>
    </row>
    <row r="32" spans="1:6" ht="11.25" customHeight="1" x14ac:dyDescent="0.15">
      <c r="A32" s="168" t="s">
        <v>232</v>
      </c>
      <c r="B32" s="164">
        <v>10347764</v>
      </c>
      <c r="C32" s="173">
        <v>1</v>
      </c>
      <c r="D32" s="89">
        <v>10347765</v>
      </c>
      <c r="E32" s="57"/>
      <c r="F32" s="89">
        <v>10347765</v>
      </c>
    </row>
    <row r="33" spans="1:6" ht="11.25" customHeight="1" x14ac:dyDescent="0.15">
      <c r="A33" s="168" t="s">
        <v>233</v>
      </c>
      <c r="B33" s="164">
        <v>58668539</v>
      </c>
      <c r="C33" s="173">
        <v>1034913</v>
      </c>
      <c r="D33" s="89">
        <v>59703452</v>
      </c>
      <c r="E33" s="57"/>
      <c r="F33" s="89">
        <v>59703452</v>
      </c>
    </row>
    <row r="34" spans="1:6" ht="11.25" customHeight="1" x14ac:dyDescent="0.15">
      <c r="A34" s="168" t="s">
        <v>234</v>
      </c>
      <c r="B34" s="164">
        <v>7881840</v>
      </c>
      <c r="C34" s="173"/>
      <c r="D34" s="89">
        <v>7881840</v>
      </c>
      <c r="E34" s="57"/>
      <c r="F34" s="89">
        <v>7881840</v>
      </c>
    </row>
    <row r="35" spans="1:6" ht="11.25" customHeight="1" x14ac:dyDescent="0.15">
      <c r="A35" s="168" t="s">
        <v>235</v>
      </c>
      <c r="B35" s="164">
        <v>4828704</v>
      </c>
      <c r="C35" s="173"/>
      <c r="D35" s="89">
        <v>4828704</v>
      </c>
      <c r="E35" s="57"/>
      <c r="F35" s="89">
        <v>4828704</v>
      </c>
    </row>
    <row r="36" spans="1:6" ht="11.25" customHeight="1" x14ac:dyDescent="0.15">
      <c r="A36" s="168" t="s">
        <v>236</v>
      </c>
      <c r="B36" s="164">
        <v>489074110</v>
      </c>
      <c r="C36" s="173"/>
      <c r="D36" s="89">
        <v>489074110</v>
      </c>
      <c r="E36" s="57"/>
      <c r="F36" s="89">
        <v>489074110</v>
      </c>
    </row>
    <row r="37" spans="1:6" ht="11.25" customHeight="1" x14ac:dyDescent="0.15">
      <c r="A37" s="168" t="s">
        <v>237</v>
      </c>
      <c r="B37" s="164">
        <v>99385928</v>
      </c>
      <c r="C37" s="173"/>
      <c r="D37" s="89">
        <v>99385928</v>
      </c>
      <c r="E37" s="57"/>
      <c r="F37" s="89">
        <v>99385928</v>
      </c>
    </row>
    <row r="38" spans="1:6" ht="11.25" customHeight="1" x14ac:dyDescent="0.15">
      <c r="A38" s="168" t="s">
        <v>238</v>
      </c>
      <c r="B38" s="164">
        <v>181799034</v>
      </c>
      <c r="C38" s="173"/>
      <c r="D38" s="89">
        <v>181799034</v>
      </c>
      <c r="E38" s="57"/>
      <c r="F38" s="89">
        <v>181799034</v>
      </c>
    </row>
    <row r="39" spans="1:6" ht="11.25" customHeight="1" x14ac:dyDescent="0.15">
      <c r="A39" s="168" t="s">
        <v>239</v>
      </c>
      <c r="B39" s="164">
        <v>496040359</v>
      </c>
      <c r="C39" s="173"/>
      <c r="D39" s="89">
        <v>496040359</v>
      </c>
      <c r="E39" s="57"/>
      <c r="F39" s="89">
        <v>496040359</v>
      </c>
    </row>
    <row r="40" spans="1:6" ht="11.25" customHeight="1" x14ac:dyDescent="0.15">
      <c r="A40" s="168" t="s">
        <v>240</v>
      </c>
      <c r="B40" s="164">
        <v>4056000</v>
      </c>
      <c r="C40" s="173"/>
      <c r="D40" s="89">
        <v>4056000</v>
      </c>
      <c r="E40" s="57"/>
      <c r="F40" s="89">
        <v>4056000</v>
      </c>
    </row>
    <row r="41" spans="1:6" ht="11.25" customHeight="1" x14ac:dyDescent="0.15">
      <c r="A41" s="189" t="s">
        <v>241</v>
      </c>
      <c r="B41" s="190">
        <v>197120</v>
      </c>
      <c r="C41" s="191"/>
      <c r="D41" s="192">
        <v>197120</v>
      </c>
      <c r="E41" s="193"/>
      <c r="F41" s="192">
        <v>197120</v>
      </c>
    </row>
    <row r="42" spans="1:6" ht="11.25" customHeight="1" x14ac:dyDescent="0.15">
      <c r="A42" s="194" t="s">
        <v>242</v>
      </c>
      <c r="B42" s="195">
        <v>4630332886</v>
      </c>
      <c r="C42" s="196">
        <v>129245668</v>
      </c>
      <c r="D42" s="197">
        <v>4759578554</v>
      </c>
      <c r="E42" s="198">
        <v>-69020450</v>
      </c>
      <c r="F42" s="197">
        <v>4690558104</v>
      </c>
    </row>
    <row r="43" spans="1:6" ht="11.25" customHeight="1" x14ac:dyDescent="0.15">
      <c r="A43" s="179" t="s">
        <v>243</v>
      </c>
      <c r="B43" s="180">
        <v>784981828</v>
      </c>
      <c r="C43" s="181">
        <v>94383862</v>
      </c>
      <c r="D43" s="182">
        <v>879365690</v>
      </c>
      <c r="E43" s="183">
        <v>-69020450</v>
      </c>
      <c r="F43" s="182">
        <v>810345240</v>
      </c>
    </row>
    <row r="44" spans="1:6" ht="11.25" customHeight="1" x14ac:dyDescent="0.15">
      <c r="A44" s="167" t="s">
        <v>244</v>
      </c>
      <c r="B44" s="163">
        <v>528610838</v>
      </c>
      <c r="C44" s="172">
        <v>16031206</v>
      </c>
      <c r="D44" s="88">
        <v>544642044</v>
      </c>
      <c r="E44" s="56">
        <v>-1360450</v>
      </c>
      <c r="F44" s="88">
        <v>543281594</v>
      </c>
    </row>
    <row r="45" spans="1:6" ht="11.25" customHeight="1" x14ac:dyDescent="0.15">
      <c r="A45" s="168" t="s">
        <v>245</v>
      </c>
      <c r="B45" s="164">
        <v>1778366</v>
      </c>
      <c r="C45" s="173"/>
      <c r="D45" s="89">
        <v>1778366</v>
      </c>
      <c r="E45" s="57"/>
      <c r="F45" s="89">
        <v>1778366</v>
      </c>
    </row>
    <row r="46" spans="1:6" ht="21" customHeight="1" x14ac:dyDescent="0.15">
      <c r="A46" s="170" t="s">
        <v>357</v>
      </c>
      <c r="B46" s="164">
        <v>26310000</v>
      </c>
      <c r="C46" s="173"/>
      <c r="D46" s="89">
        <v>26310000</v>
      </c>
      <c r="E46" s="57"/>
      <c r="F46" s="89">
        <v>26310000</v>
      </c>
    </row>
    <row r="47" spans="1:6" ht="11.25" customHeight="1" x14ac:dyDescent="0.15">
      <c r="A47" s="168" t="s">
        <v>247</v>
      </c>
      <c r="B47" s="164">
        <v>1666128</v>
      </c>
      <c r="C47" s="173"/>
      <c r="D47" s="89">
        <v>1666128</v>
      </c>
      <c r="E47" s="57"/>
      <c r="F47" s="89">
        <v>1666128</v>
      </c>
    </row>
    <row r="48" spans="1:6" ht="11.25" customHeight="1" x14ac:dyDescent="0.15">
      <c r="A48" s="168" t="s">
        <v>248</v>
      </c>
      <c r="B48" s="164">
        <v>2388602</v>
      </c>
      <c r="C48" s="173"/>
      <c r="D48" s="89">
        <v>2388602</v>
      </c>
      <c r="E48" s="57"/>
      <c r="F48" s="89">
        <v>2388602</v>
      </c>
    </row>
    <row r="49" spans="1:6" ht="11.25" customHeight="1" x14ac:dyDescent="0.15">
      <c r="A49" s="168" t="s">
        <v>249</v>
      </c>
      <c r="B49" s="164">
        <v>35794098</v>
      </c>
      <c r="C49" s="173">
        <v>153418</v>
      </c>
      <c r="D49" s="89">
        <v>35947516</v>
      </c>
      <c r="E49" s="57"/>
      <c r="F49" s="89">
        <v>35947516</v>
      </c>
    </row>
    <row r="50" spans="1:6" ht="11.25" customHeight="1" x14ac:dyDescent="0.15">
      <c r="A50" s="168" t="s">
        <v>250</v>
      </c>
      <c r="B50" s="164">
        <v>3549796</v>
      </c>
      <c r="C50" s="173">
        <v>69238</v>
      </c>
      <c r="D50" s="89">
        <v>3619034</v>
      </c>
      <c r="E50" s="57"/>
      <c r="F50" s="89">
        <v>3619034</v>
      </c>
    </row>
    <row r="51" spans="1:6" ht="11.25" customHeight="1" x14ac:dyDescent="0.15">
      <c r="A51" s="168" t="s">
        <v>251</v>
      </c>
      <c r="B51" s="164"/>
      <c r="C51" s="173">
        <v>67660000</v>
      </c>
      <c r="D51" s="89">
        <v>67660000</v>
      </c>
      <c r="E51" s="57">
        <v>-67660000</v>
      </c>
      <c r="F51" s="89"/>
    </row>
    <row r="52" spans="1:6" ht="11.25" customHeight="1" x14ac:dyDescent="0.15">
      <c r="A52" s="169" t="s">
        <v>252</v>
      </c>
      <c r="B52" s="165">
        <v>184884000</v>
      </c>
      <c r="C52" s="174">
        <v>10470000</v>
      </c>
      <c r="D52" s="90">
        <v>195354000</v>
      </c>
      <c r="E52" s="58"/>
      <c r="F52" s="90">
        <v>195354000</v>
      </c>
    </row>
    <row r="53" spans="1:6" ht="11.25" customHeight="1" x14ac:dyDescent="0.15">
      <c r="A53" s="166" t="s">
        <v>253</v>
      </c>
      <c r="B53" s="162">
        <v>811534822</v>
      </c>
      <c r="C53" s="171"/>
      <c r="D53" s="87">
        <v>811534822</v>
      </c>
      <c r="E53" s="55"/>
      <c r="F53" s="87">
        <v>811534822</v>
      </c>
    </row>
    <row r="54" spans="1:6" ht="11.25" customHeight="1" x14ac:dyDescent="0.15">
      <c r="A54" s="167" t="s">
        <v>254</v>
      </c>
      <c r="B54" s="163">
        <v>315720000</v>
      </c>
      <c r="C54" s="172"/>
      <c r="D54" s="88">
        <v>315720000</v>
      </c>
      <c r="E54" s="56"/>
      <c r="F54" s="88">
        <v>315720000</v>
      </c>
    </row>
    <row r="55" spans="1:6" ht="11.25" customHeight="1" x14ac:dyDescent="0.15">
      <c r="A55" s="168" t="s">
        <v>255</v>
      </c>
      <c r="B55" s="164">
        <v>6215712</v>
      </c>
      <c r="C55" s="173"/>
      <c r="D55" s="89">
        <v>6215712</v>
      </c>
      <c r="E55" s="57"/>
      <c r="F55" s="89">
        <v>6215712</v>
      </c>
    </row>
    <row r="56" spans="1:6" ht="11.25" customHeight="1" x14ac:dyDescent="0.15">
      <c r="A56" s="168" t="s">
        <v>256</v>
      </c>
      <c r="B56" s="164">
        <v>489074110</v>
      </c>
      <c r="C56" s="173"/>
      <c r="D56" s="89">
        <v>489074110</v>
      </c>
      <c r="E56" s="57"/>
      <c r="F56" s="89">
        <v>489074110</v>
      </c>
    </row>
    <row r="57" spans="1:6" ht="11.25" customHeight="1" x14ac:dyDescent="0.15">
      <c r="A57" s="189" t="s">
        <v>257</v>
      </c>
      <c r="B57" s="190">
        <v>525000</v>
      </c>
      <c r="C57" s="191"/>
      <c r="D57" s="192">
        <v>525000</v>
      </c>
      <c r="E57" s="193"/>
      <c r="F57" s="192">
        <v>525000</v>
      </c>
    </row>
    <row r="58" spans="1:6" ht="11.25" customHeight="1" x14ac:dyDescent="0.15">
      <c r="A58" s="194" t="s">
        <v>258</v>
      </c>
      <c r="B58" s="195">
        <v>1596516650</v>
      </c>
      <c r="C58" s="196">
        <v>94383862</v>
      </c>
      <c r="D58" s="197">
        <v>1690900512</v>
      </c>
      <c r="E58" s="198">
        <v>-69020450</v>
      </c>
      <c r="F58" s="197">
        <v>1621880062</v>
      </c>
    </row>
    <row r="59" spans="1:6" ht="11.25" customHeight="1" x14ac:dyDescent="0.15">
      <c r="A59" s="179" t="s">
        <v>259</v>
      </c>
      <c r="B59" s="180">
        <v>10000000</v>
      </c>
      <c r="C59" s="181"/>
      <c r="D59" s="182">
        <v>10000000</v>
      </c>
      <c r="E59" s="183"/>
      <c r="F59" s="182">
        <v>10000000</v>
      </c>
    </row>
    <row r="60" spans="1:6" ht="11.25" customHeight="1" x14ac:dyDescent="0.15">
      <c r="A60" s="166" t="s">
        <v>260</v>
      </c>
      <c r="B60" s="162">
        <v>10000000</v>
      </c>
      <c r="C60" s="171"/>
      <c r="D60" s="87">
        <v>10000000</v>
      </c>
      <c r="E60" s="55"/>
      <c r="F60" s="87">
        <v>10000000</v>
      </c>
    </row>
    <row r="61" spans="1:6" ht="11.25" customHeight="1" x14ac:dyDescent="0.15">
      <c r="A61" s="166" t="s">
        <v>261</v>
      </c>
      <c r="B61" s="162">
        <v>295068832</v>
      </c>
      <c r="C61" s="171"/>
      <c r="D61" s="87">
        <v>295068832</v>
      </c>
      <c r="E61" s="55"/>
      <c r="F61" s="87">
        <v>295068832</v>
      </c>
    </row>
    <row r="62" spans="1:6" ht="11.25" customHeight="1" x14ac:dyDescent="0.15">
      <c r="A62" s="166" t="s">
        <v>262</v>
      </c>
      <c r="B62" s="162">
        <v>295068832</v>
      </c>
      <c r="C62" s="171"/>
      <c r="D62" s="87">
        <v>295068832</v>
      </c>
      <c r="E62" s="55"/>
      <c r="F62" s="87">
        <v>295068832</v>
      </c>
    </row>
    <row r="63" spans="1:6" ht="11.25" customHeight="1" x14ac:dyDescent="0.15">
      <c r="A63" s="166" t="s">
        <v>263</v>
      </c>
      <c r="B63" s="162">
        <v>777225321</v>
      </c>
      <c r="C63" s="171"/>
      <c r="D63" s="87">
        <v>777225321</v>
      </c>
      <c r="E63" s="55"/>
      <c r="F63" s="87">
        <v>777225321</v>
      </c>
    </row>
    <row r="64" spans="1:6" ht="11.25" customHeight="1" x14ac:dyDescent="0.15">
      <c r="A64" s="167" t="s">
        <v>264</v>
      </c>
      <c r="B64" s="163">
        <v>99385928</v>
      </c>
      <c r="C64" s="172"/>
      <c r="D64" s="88">
        <v>99385928</v>
      </c>
      <c r="E64" s="56"/>
      <c r="F64" s="88">
        <v>99385928</v>
      </c>
    </row>
    <row r="65" spans="1:6" ht="11.25" customHeight="1" x14ac:dyDescent="0.15">
      <c r="A65" s="168" t="s">
        <v>265</v>
      </c>
      <c r="B65" s="164">
        <v>181799034</v>
      </c>
      <c r="C65" s="173"/>
      <c r="D65" s="89">
        <v>181799034</v>
      </c>
      <c r="E65" s="57"/>
      <c r="F65" s="89">
        <v>181799034</v>
      </c>
    </row>
    <row r="66" spans="1:6" ht="11.25" customHeight="1" x14ac:dyDescent="0.15">
      <c r="A66" s="169" t="s">
        <v>266</v>
      </c>
      <c r="B66" s="165">
        <v>496040359</v>
      </c>
      <c r="C66" s="174"/>
      <c r="D66" s="90">
        <v>496040359</v>
      </c>
      <c r="E66" s="58"/>
      <c r="F66" s="90">
        <v>496040359</v>
      </c>
    </row>
    <row r="67" spans="1:6" ht="11.25" customHeight="1" x14ac:dyDescent="0.15">
      <c r="A67" s="166" t="s">
        <v>267</v>
      </c>
      <c r="B67" s="162">
        <v>1951522083</v>
      </c>
      <c r="C67" s="171">
        <v>34861806</v>
      </c>
      <c r="D67" s="87">
        <v>1986383889</v>
      </c>
      <c r="E67" s="55"/>
      <c r="F67" s="87">
        <v>1986383889</v>
      </c>
    </row>
    <row r="68" spans="1:6" ht="11.25" customHeight="1" x14ac:dyDescent="0.15">
      <c r="A68" s="166" t="s">
        <v>268</v>
      </c>
      <c r="B68" s="162">
        <v>1951522083</v>
      </c>
      <c r="C68" s="171">
        <v>34861806</v>
      </c>
      <c r="D68" s="87">
        <v>1986383889</v>
      </c>
      <c r="E68" s="55"/>
      <c r="F68" s="87">
        <v>1986383889</v>
      </c>
    </row>
    <row r="69" spans="1:6" ht="11.25" customHeight="1" x14ac:dyDescent="0.15">
      <c r="A69" s="199" t="s">
        <v>269</v>
      </c>
      <c r="B69" s="200">
        <v>67111434</v>
      </c>
      <c r="C69" s="201">
        <v>7951217</v>
      </c>
      <c r="D69" s="202">
        <v>75062651</v>
      </c>
      <c r="E69" s="203"/>
      <c r="F69" s="202">
        <v>75062651</v>
      </c>
    </row>
    <row r="70" spans="1:6" ht="11.25" customHeight="1" x14ac:dyDescent="0.15">
      <c r="A70" s="194" t="s">
        <v>270</v>
      </c>
      <c r="B70" s="195">
        <v>3033816236</v>
      </c>
      <c r="C70" s="196">
        <v>34861806</v>
      </c>
      <c r="D70" s="197">
        <v>3068678042</v>
      </c>
      <c r="E70" s="198"/>
      <c r="F70" s="197">
        <v>3068678042</v>
      </c>
    </row>
    <row r="71" spans="1:6" ht="11.25" customHeight="1" x14ac:dyDescent="0.15">
      <c r="A71" s="204" t="s">
        <v>271</v>
      </c>
      <c r="B71" s="205">
        <v>4630332886</v>
      </c>
      <c r="C71" s="206">
        <v>129245668</v>
      </c>
      <c r="D71" s="207">
        <v>4759578554</v>
      </c>
      <c r="E71" s="208">
        <v>-69020450</v>
      </c>
      <c r="F71" s="207">
        <v>4690558104</v>
      </c>
    </row>
  </sheetData>
  <mergeCells count="2">
    <mergeCell ref="A4:F4"/>
    <mergeCell ref="A5:F5"/>
  </mergeCells>
  <phoneticPr fontId="3"/>
  <pageMargins left="0.78740157480314998" right="0.196850393700787" top="0.39370078740157499" bottom="0.59055118110236204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theme="4" tint="0.59999389629810485"/>
  </sheetPr>
  <dimension ref="A1:AF60"/>
  <sheetViews>
    <sheetView showGridLines="0" showZeros="0" topLeftCell="A28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96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97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28899770</v>
      </c>
      <c r="I11" s="125"/>
      <c r="J11" s="125"/>
      <c r="K11" s="125"/>
      <c r="L11" s="125"/>
      <c r="M11" s="125"/>
      <c r="N11" s="126">
        <f>SUM(N12:P30)</f>
        <v>28899770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12219748</v>
      </c>
      <c r="Y11" s="125"/>
      <c r="Z11" s="125"/>
      <c r="AA11" s="125"/>
      <c r="AB11" s="125"/>
      <c r="AC11" s="125"/>
      <c r="AD11" s="126">
        <f>SUM(AD12:AF28)</f>
        <v>12219748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2822407</v>
      </c>
      <c r="I12" s="100"/>
      <c r="J12" s="100"/>
      <c r="K12" s="101"/>
      <c r="L12" s="101"/>
      <c r="M12" s="101"/>
      <c r="N12" s="102">
        <f>H12</f>
        <v>2822407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5665748</v>
      </c>
      <c r="Y12" s="100"/>
      <c r="Z12" s="100"/>
      <c r="AA12" s="101"/>
      <c r="AB12" s="101"/>
      <c r="AC12" s="101"/>
      <c r="AD12" s="102">
        <f>X12</f>
        <v>5665748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24451193</v>
      </c>
      <c r="I13" s="100"/>
      <c r="J13" s="100"/>
      <c r="K13" s="101"/>
      <c r="L13" s="101"/>
      <c r="M13" s="101"/>
      <c r="N13" s="102">
        <f t="shared" ref="N13:N30" si="0">H13</f>
        <v>24451193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>
        <v>1626170</v>
      </c>
      <c r="I17" s="100"/>
      <c r="J17" s="100"/>
      <c r="K17" s="101"/>
      <c r="L17" s="101"/>
      <c r="M17" s="101"/>
      <c r="N17" s="102">
        <f t="shared" si="0"/>
        <v>1626170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6554000</v>
      </c>
      <c r="Y25" s="100"/>
      <c r="Z25" s="100"/>
      <c r="AA25" s="101"/>
      <c r="AB25" s="101"/>
      <c r="AC25" s="101"/>
      <c r="AD25" s="102">
        <f t="shared" si="1"/>
        <v>6554000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15</v>
      </c>
      <c r="I31" s="106"/>
      <c r="J31" s="106"/>
      <c r="K31" s="116"/>
      <c r="L31" s="116"/>
      <c r="M31" s="116"/>
      <c r="N31" s="93">
        <f>SUM(N32,N36)</f>
        <v>15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15</v>
      </c>
      <c r="I36" s="106"/>
      <c r="J36" s="106"/>
      <c r="K36" s="116"/>
      <c r="L36" s="116"/>
      <c r="M36" s="116"/>
      <c r="N36" s="93">
        <f>SUM(N37:P56)</f>
        <v>15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12219748</v>
      </c>
      <c r="Y39" s="97"/>
      <c r="Z39" s="97"/>
      <c r="AA39" s="115"/>
      <c r="AB39" s="115"/>
      <c r="AC39" s="115"/>
      <c r="AD39" s="98">
        <f>SUM(AD11,AD29)</f>
        <v>12219748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>
        <v>6</v>
      </c>
      <c r="I40" s="100"/>
      <c r="J40" s="100"/>
      <c r="K40" s="101"/>
      <c r="L40" s="101"/>
      <c r="M40" s="101"/>
      <c r="N40" s="102">
        <f t="shared" si="3"/>
        <v>6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9</v>
      </c>
      <c r="I42" s="100"/>
      <c r="J42" s="100"/>
      <c r="K42" s="101"/>
      <c r="L42" s="101"/>
      <c r="M42" s="101"/>
      <c r="N42" s="102">
        <f t="shared" si="3"/>
        <v>9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98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>
        <v>0</v>
      </c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16680037</v>
      </c>
      <c r="Y50" s="106"/>
      <c r="Z50" s="106"/>
      <c r="AA50" s="107"/>
      <c r="AB50" s="107"/>
      <c r="AC50" s="107"/>
      <c r="AD50" s="93">
        <f>AD51</f>
        <v>16680037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16680037</v>
      </c>
      <c r="Y51" s="100"/>
      <c r="Z51" s="100"/>
      <c r="AA51" s="101"/>
      <c r="AB51" s="101"/>
      <c r="AC51" s="101"/>
      <c r="AD51" s="102">
        <f>X51</f>
        <v>16680037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-19527665</v>
      </c>
      <c r="Y52" s="100"/>
      <c r="Z52" s="100"/>
      <c r="AA52" s="101"/>
      <c r="AB52" s="101"/>
      <c r="AC52" s="101"/>
      <c r="AD52" s="102">
        <f>X52</f>
        <v>-19527665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16680037</v>
      </c>
      <c r="Y56" s="106"/>
      <c r="Z56" s="106"/>
      <c r="AA56" s="107"/>
      <c r="AB56" s="107"/>
      <c r="AC56" s="107"/>
      <c r="AD56" s="93">
        <f>SUM(AD42,AD44,AD46,AD50)</f>
        <v>16680037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28899785</v>
      </c>
      <c r="I57" s="97"/>
      <c r="J57" s="97"/>
      <c r="K57" s="97"/>
      <c r="L57" s="97"/>
      <c r="M57" s="97"/>
      <c r="N57" s="98">
        <f>SUM(N11,N31)</f>
        <v>28899785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28899785</v>
      </c>
      <c r="Y57" s="97"/>
      <c r="Z57" s="97"/>
      <c r="AA57" s="97"/>
      <c r="AB57" s="97"/>
      <c r="AC57" s="97"/>
      <c r="AD57" s="98">
        <f>SUM(AD39,AD56)</f>
        <v>28899785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theme="4" tint="0.59999389629810485"/>
  </sheetPr>
  <dimension ref="A1:AF60"/>
  <sheetViews>
    <sheetView showGridLines="0" showZeros="0" topLeftCell="A28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99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100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37326010</v>
      </c>
      <c r="I11" s="125"/>
      <c r="J11" s="125"/>
      <c r="K11" s="125"/>
      <c r="L11" s="125"/>
      <c r="M11" s="125"/>
      <c r="N11" s="126">
        <f>SUM(N12:P30)</f>
        <v>37326010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13380348</v>
      </c>
      <c r="Y11" s="125"/>
      <c r="Z11" s="125"/>
      <c r="AA11" s="125"/>
      <c r="AB11" s="125"/>
      <c r="AC11" s="125"/>
      <c r="AD11" s="126">
        <f>SUM(AD12:AF28)</f>
        <v>13380348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10365648</v>
      </c>
      <c r="I12" s="100"/>
      <c r="J12" s="100"/>
      <c r="K12" s="101"/>
      <c r="L12" s="101"/>
      <c r="M12" s="101"/>
      <c r="N12" s="102">
        <f>H12</f>
        <v>10365648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6968348</v>
      </c>
      <c r="Y12" s="100"/>
      <c r="Z12" s="100"/>
      <c r="AA12" s="101"/>
      <c r="AB12" s="101"/>
      <c r="AC12" s="101"/>
      <c r="AD12" s="102">
        <f>X12</f>
        <v>6968348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26960362</v>
      </c>
      <c r="I13" s="100"/>
      <c r="J13" s="100"/>
      <c r="K13" s="101"/>
      <c r="L13" s="101"/>
      <c r="M13" s="101"/>
      <c r="N13" s="102">
        <f t="shared" ref="N13:N30" si="0">H13</f>
        <v>26960362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6412000</v>
      </c>
      <c r="Y25" s="100"/>
      <c r="Z25" s="100"/>
      <c r="AA25" s="101"/>
      <c r="AB25" s="101"/>
      <c r="AC25" s="101"/>
      <c r="AD25" s="102">
        <f t="shared" si="1"/>
        <v>6412000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87800</v>
      </c>
      <c r="I31" s="106"/>
      <c r="J31" s="106"/>
      <c r="K31" s="116"/>
      <c r="L31" s="116"/>
      <c r="M31" s="116"/>
      <c r="N31" s="93">
        <f>SUM(N32,N36)</f>
        <v>87800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87800</v>
      </c>
      <c r="I36" s="106"/>
      <c r="J36" s="106"/>
      <c r="K36" s="116"/>
      <c r="L36" s="116"/>
      <c r="M36" s="116"/>
      <c r="N36" s="93">
        <f>SUM(N37:P56)</f>
        <v>87800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13380348</v>
      </c>
      <c r="Y39" s="97"/>
      <c r="Z39" s="97"/>
      <c r="AA39" s="115"/>
      <c r="AB39" s="115"/>
      <c r="AC39" s="115"/>
      <c r="AD39" s="98">
        <f>SUM(AD11,AD29)</f>
        <v>13380348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>
        <v>5</v>
      </c>
      <c r="I40" s="100"/>
      <c r="J40" s="100"/>
      <c r="K40" s="101"/>
      <c r="L40" s="101"/>
      <c r="M40" s="101"/>
      <c r="N40" s="102">
        <f t="shared" si="3"/>
        <v>5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</v>
      </c>
      <c r="I41" s="100"/>
      <c r="J41" s="100"/>
      <c r="K41" s="101"/>
      <c r="L41" s="101"/>
      <c r="M41" s="101"/>
      <c r="N41" s="102">
        <f t="shared" si="3"/>
        <v>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87794</v>
      </c>
      <c r="I42" s="100"/>
      <c r="J42" s="100"/>
      <c r="K42" s="101"/>
      <c r="L42" s="101"/>
      <c r="M42" s="101"/>
      <c r="N42" s="102">
        <f t="shared" si="3"/>
        <v>87794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101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24033462</v>
      </c>
      <c r="Y50" s="106"/>
      <c r="Z50" s="106"/>
      <c r="AA50" s="107"/>
      <c r="AB50" s="107"/>
      <c r="AC50" s="107"/>
      <c r="AD50" s="93">
        <f>AD51</f>
        <v>24033462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24033462</v>
      </c>
      <c r="Y51" s="100"/>
      <c r="Z51" s="100"/>
      <c r="AA51" s="101"/>
      <c r="AB51" s="101"/>
      <c r="AC51" s="101"/>
      <c r="AD51" s="102">
        <f>X51</f>
        <v>24033462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-8060322</v>
      </c>
      <c r="Y52" s="100"/>
      <c r="Z52" s="100"/>
      <c r="AA52" s="101"/>
      <c r="AB52" s="101"/>
      <c r="AC52" s="101"/>
      <c r="AD52" s="102">
        <f>X52</f>
        <v>-8060322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24033462</v>
      </c>
      <c r="Y56" s="106"/>
      <c r="Z56" s="106"/>
      <c r="AA56" s="107"/>
      <c r="AB56" s="107"/>
      <c r="AC56" s="107"/>
      <c r="AD56" s="93">
        <f>SUM(AD42,AD44,AD46,AD50)</f>
        <v>24033462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37413810</v>
      </c>
      <c r="I57" s="97"/>
      <c r="J57" s="97"/>
      <c r="K57" s="97"/>
      <c r="L57" s="97"/>
      <c r="M57" s="97"/>
      <c r="N57" s="98">
        <f>SUM(N11,N31)</f>
        <v>37413810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37413810</v>
      </c>
      <c r="Y57" s="97"/>
      <c r="Z57" s="97"/>
      <c r="AA57" s="97"/>
      <c r="AB57" s="97"/>
      <c r="AC57" s="97"/>
      <c r="AD57" s="98">
        <f>SUM(AD39,AD56)</f>
        <v>37413810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75542981</v>
      </c>
      <c r="I11" s="125"/>
      <c r="J11" s="125"/>
      <c r="K11" s="125"/>
      <c r="L11" s="125"/>
      <c r="M11" s="125"/>
      <c r="N11" s="126">
        <f>SUM(N12:P30)</f>
        <v>75542981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27072051</v>
      </c>
      <c r="Y11" s="125"/>
      <c r="Z11" s="125"/>
      <c r="AA11" s="125"/>
      <c r="AB11" s="125"/>
      <c r="AC11" s="125"/>
      <c r="AD11" s="126">
        <f>SUM(AD12:AF28)</f>
        <v>27072051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24776459</v>
      </c>
      <c r="I12" s="100"/>
      <c r="J12" s="100"/>
      <c r="K12" s="101"/>
      <c r="L12" s="101"/>
      <c r="M12" s="101"/>
      <c r="N12" s="102">
        <f>H12</f>
        <v>24776459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6291873</v>
      </c>
      <c r="Y12" s="100"/>
      <c r="Z12" s="100"/>
      <c r="AA12" s="101"/>
      <c r="AB12" s="101"/>
      <c r="AC12" s="101"/>
      <c r="AD12" s="102">
        <f>X12</f>
        <v>6291873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50605670</v>
      </c>
      <c r="I13" s="100"/>
      <c r="J13" s="100"/>
      <c r="K13" s="101"/>
      <c r="L13" s="101"/>
      <c r="M13" s="101"/>
      <c r="N13" s="102">
        <f t="shared" ref="N13:N30" si="0">H13</f>
        <v>50605670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1136178</v>
      </c>
      <c r="Y18" s="100"/>
      <c r="Z18" s="100"/>
      <c r="AA18" s="101"/>
      <c r="AB18" s="101"/>
      <c r="AC18" s="101"/>
      <c r="AD18" s="102">
        <f t="shared" si="1"/>
        <v>1136178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>
        <v>10000000</v>
      </c>
      <c r="Y23" s="100"/>
      <c r="Z23" s="100"/>
      <c r="AA23" s="101"/>
      <c r="AB23" s="101"/>
      <c r="AC23" s="101"/>
      <c r="AD23" s="102">
        <f t="shared" si="1"/>
        <v>10000000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>
        <v>160852</v>
      </c>
      <c r="I24" s="100"/>
      <c r="J24" s="100"/>
      <c r="K24" s="101"/>
      <c r="L24" s="101"/>
      <c r="M24" s="101"/>
      <c r="N24" s="102">
        <f t="shared" si="0"/>
        <v>160852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9644000</v>
      </c>
      <c r="Y25" s="100"/>
      <c r="Z25" s="100"/>
      <c r="AA25" s="101"/>
      <c r="AB25" s="101"/>
      <c r="AC25" s="101"/>
      <c r="AD25" s="102">
        <f t="shared" si="1"/>
        <v>9644000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367249</v>
      </c>
      <c r="I31" s="106"/>
      <c r="J31" s="106"/>
      <c r="K31" s="116"/>
      <c r="L31" s="116"/>
      <c r="M31" s="116"/>
      <c r="N31" s="93">
        <f>SUM(N32,N36)</f>
        <v>367249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367249</v>
      </c>
      <c r="I36" s="106"/>
      <c r="J36" s="106"/>
      <c r="K36" s="116"/>
      <c r="L36" s="116"/>
      <c r="M36" s="116"/>
      <c r="N36" s="93">
        <f>SUM(N37:P56)</f>
        <v>367249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27072051</v>
      </c>
      <c r="Y39" s="97"/>
      <c r="Z39" s="97"/>
      <c r="AA39" s="115"/>
      <c r="AB39" s="115"/>
      <c r="AC39" s="115"/>
      <c r="AD39" s="98">
        <f>SUM(AD11,AD29)</f>
        <v>27072051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</v>
      </c>
      <c r="I41" s="100"/>
      <c r="J41" s="100"/>
      <c r="K41" s="101"/>
      <c r="L41" s="101"/>
      <c r="M41" s="101"/>
      <c r="N41" s="102">
        <f t="shared" si="3"/>
        <v>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367248</v>
      </c>
      <c r="I42" s="100"/>
      <c r="J42" s="100"/>
      <c r="K42" s="101"/>
      <c r="L42" s="101"/>
      <c r="M42" s="101"/>
      <c r="N42" s="102">
        <f t="shared" si="3"/>
        <v>367248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73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48838179</v>
      </c>
      <c r="Y50" s="106"/>
      <c r="Z50" s="106"/>
      <c r="AA50" s="107"/>
      <c r="AB50" s="107"/>
      <c r="AC50" s="107"/>
      <c r="AD50" s="93">
        <f>AD51</f>
        <v>48838179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48838179</v>
      </c>
      <c r="Y51" s="100"/>
      <c r="Z51" s="100"/>
      <c r="AA51" s="101"/>
      <c r="AB51" s="101"/>
      <c r="AC51" s="101"/>
      <c r="AD51" s="102">
        <f>X51</f>
        <v>48838179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-10053510</v>
      </c>
      <c r="Y52" s="100"/>
      <c r="Z52" s="100"/>
      <c r="AA52" s="101"/>
      <c r="AB52" s="101"/>
      <c r="AC52" s="101"/>
      <c r="AD52" s="102">
        <f>X52</f>
        <v>-10053510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48838179</v>
      </c>
      <c r="Y56" s="106"/>
      <c r="Z56" s="106"/>
      <c r="AA56" s="107"/>
      <c r="AB56" s="107"/>
      <c r="AC56" s="107"/>
      <c r="AD56" s="93">
        <f>SUM(AD42,AD44,AD46,AD50)</f>
        <v>48838179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75910230</v>
      </c>
      <c r="I57" s="97"/>
      <c r="J57" s="97"/>
      <c r="K57" s="97"/>
      <c r="L57" s="97"/>
      <c r="M57" s="97"/>
      <c r="N57" s="98">
        <f>SUM(N11,N31)</f>
        <v>75910230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75910230</v>
      </c>
      <c r="Y57" s="97"/>
      <c r="Z57" s="97"/>
      <c r="AA57" s="97"/>
      <c r="AB57" s="97"/>
      <c r="AC57" s="97"/>
      <c r="AD57" s="98">
        <f>SUM(AD39,AD56)</f>
        <v>75910230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148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149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78649361</v>
      </c>
      <c r="I11" s="125"/>
      <c r="J11" s="125"/>
      <c r="K11" s="125"/>
      <c r="L11" s="125"/>
      <c r="M11" s="125"/>
      <c r="N11" s="126">
        <f>SUM(N12:P30)</f>
        <v>78649361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16420725</v>
      </c>
      <c r="Y11" s="125"/>
      <c r="Z11" s="125"/>
      <c r="AA11" s="125"/>
      <c r="AB11" s="125"/>
      <c r="AC11" s="125"/>
      <c r="AD11" s="126">
        <f>SUM(AD12:AF28)</f>
        <v>16420725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31521679</v>
      </c>
      <c r="I12" s="100"/>
      <c r="J12" s="100"/>
      <c r="K12" s="101"/>
      <c r="L12" s="101"/>
      <c r="M12" s="101"/>
      <c r="N12" s="102">
        <f>H12</f>
        <v>31521679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5958725</v>
      </c>
      <c r="Y12" s="100"/>
      <c r="Z12" s="100"/>
      <c r="AA12" s="101"/>
      <c r="AB12" s="101"/>
      <c r="AC12" s="101"/>
      <c r="AD12" s="102">
        <f>X12</f>
        <v>5958725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47127682</v>
      </c>
      <c r="I13" s="100"/>
      <c r="J13" s="100"/>
      <c r="K13" s="101"/>
      <c r="L13" s="101"/>
      <c r="M13" s="101"/>
      <c r="N13" s="102">
        <f t="shared" ref="N13:N30" si="0">H13</f>
        <v>47127682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10462000</v>
      </c>
      <c r="Y25" s="100"/>
      <c r="Z25" s="100"/>
      <c r="AA25" s="101"/>
      <c r="AB25" s="101"/>
      <c r="AC25" s="101"/>
      <c r="AD25" s="102">
        <f t="shared" si="1"/>
        <v>10462000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603421</v>
      </c>
      <c r="I31" s="106"/>
      <c r="J31" s="106"/>
      <c r="K31" s="116"/>
      <c r="L31" s="116"/>
      <c r="M31" s="116"/>
      <c r="N31" s="93">
        <f>SUM(N32,N36)</f>
        <v>603421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603421</v>
      </c>
      <c r="I36" s="106"/>
      <c r="J36" s="106"/>
      <c r="K36" s="116"/>
      <c r="L36" s="116"/>
      <c r="M36" s="116"/>
      <c r="N36" s="93">
        <f>SUM(N37:P56)</f>
        <v>603421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16420725</v>
      </c>
      <c r="Y39" s="97"/>
      <c r="Z39" s="97"/>
      <c r="AA39" s="115"/>
      <c r="AB39" s="115"/>
      <c r="AC39" s="115"/>
      <c r="AD39" s="98">
        <f>SUM(AD11,AD29)</f>
        <v>16420725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603421</v>
      </c>
      <c r="I42" s="100"/>
      <c r="J42" s="100"/>
      <c r="K42" s="101"/>
      <c r="L42" s="101"/>
      <c r="M42" s="101"/>
      <c r="N42" s="102">
        <f t="shared" si="3"/>
        <v>603421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150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62832057</v>
      </c>
      <c r="Y50" s="106"/>
      <c r="Z50" s="106"/>
      <c r="AA50" s="107"/>
      <c r="AB50" s="107"/>
      <c r="AC50" s="107"/>
      <c r="AD50" s="93">
        <f>AD51</f>
        <v>62832057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62832057</v>
      </c>
      <c r="Y51" s="100"/>
      <c r="Z51" s="100"/>
      <c r="AA51" s="101"/>
      <c r="AB51" s="101"/>
      <c r="AC51" s="101"/>
      <c r="AD51" s="102">
        <f>X51</f>
        <v>62832057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7156942</v>
      </c>
      <c r="Y52" s="100"/>
      <c r="Z52" s="100"/>
      <c r="AA52" s="101"/>
      <c r="AB52" s="101"/>
      <c r="AC52" s="101"/>
      <c r="AD52" s="102">
        <f>X52</f>
        <v>7156942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62832057</v>
      </c>
      <c r="Y56" s="106"/>
      <c r="Z56" s="106"/>
      <c r="AA56" s="107"/>
      <c r="AB56" s="107"/>
      <c r="AC56" s="107"/>
      <c r="AD56" s="93">
        <f>SUM(AD42,AD44,AD46,AD50)</f>
        <v>62832057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79252782</v>
      </c>
      <c r="I57" s="97"/>
      <c r="J57" s="97"/>
      <c r="K57" s="97"/>
      <c r="L57" s="97"/>
      <c r="M57" s="97"/>
      <c r="N57" s="98">
        <f>SUM(N11,N31)</f>
        <v>79252782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79252782</v>
      </c>
      <c r="Y57" s="97"/>
      <c r="Z57" s="97"/>
      <c r="AA57" s="97"/>
      <c r="AB57" s="97"/>
      <c r="AC57" s="97"/>
      <c r="AD57" s="98">
        <f>SUM(AD39,AD56)</f>
        <v>79252782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174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175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73349479</v>
      </c>
      <c r="I11" s="125"/>
      <c r="J11" s="125"/>
      <c r="K11" s="125"/>
      <c r="L11" s="125"/>
      <c r="M11" s="125"/>
      <c r="N11" s="126">
        <f>SUM(N12:P30)</f>
        <v>73349479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36487646</v>
      </c>
      <c r="Y11" s="125"/>
      <c r="Z11" s="125"/>
      <c r="AA11" s="125"/>
      <c r="AB11" s="125"/>
      <c r="AC11" s="125"/>
      <c r="AD11" s="126">
        <f>SUM(AD12:AF28)</f>
        <v>36487646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26943578</v>
      </c>
      <c r="I12" s="100"/>
      <c r="J12" s="100"/>
      <c r="K12" s="101"/>
      <c r="L12" s="101"/>
      <c r="M12" s="101"/>
      <c r="N12" s="102">
        <f>H12</f>
        <v>26943578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6404668</v>
      </c>
      <c r="Y12" s="100"/>
      <c r="Z12" s="100"/>
      <c r="AA12" s="101"/>
      <c r="AB12" s="101"/>
      <c r="AC12" s="101"/>
      <c r="AD12" s="102">
        <f>X12</f>
        <v>6404668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46370191</v>
      </c>
      <c r="I13" s="100"/>
      <c r="J13" s="100"/>
      <c r="K13" s="101"/>
      <c r="L13" s="101"/>
      <c r="M13" s="101"/>
      <c r="N13" s="102">
        <f t="shared" ref="N13:N30" si="0">H13</f>
        <v>46370191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510978</v>
      </c>
      <c r="Y18" s="100"/>
      <c r="Z18" s="100"/>
      <c r="AA18" s="101"/>
      <c r="AB18" s="101"/>
      <c r="AC18" s="101"/>
      <c r="AD18" s="102">
        <f t="shared" si="1"/>
        <v>510978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 t="s">
        <v>176</v>
      </c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>
        <v>20000000</v>
      </c>
      <c r="Y23" s="100"/>
      <c r="Z23" s="100"/>
      <c r="AA23" s="101"/>
      <c r="AB23" s="101"/>
      <c r="AC23" s="101"/>
      <c r="AD23" s="102">
        <f t="shared" si="1"/>
        <v>20000000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35710</v>
      </c>
      <c r="I25" s="100"/>
      <c r="J25" s="100"/>
      <c r="K25" s="101"/>
      <c r="L25" s="101"/>
      <c r="M25" s="101"/>
      <c r="N25" s="102">
        <f t="shared" si="0"/>
        <v>35710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9572000</v>
      </c>
      <c r="Y25" s="100"/>
      <c r="Z25" s="100"/>
      <c r="AA25" s="101"/>
      <c r="AB25" s="101"/>
      <c r="AC25" s="101"/>
      <c r="AD25" s="102">
        <f t="shared" si="1"/>
        <v>9572000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115553</v>
      </c>
      <c r="I31" s="106"/>
      <c r="J31" s="106"/>
      <c r="K31" s="116"/>
      <c r="L31" s="116"/>
      <c r="M31" s="116"/>
      <c r="N31" s="93">
        <f>SUM(N32,N36)</f>
        <v>115553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115553</v>
      </c>
      <c r="I36" s="106"/>
      <c r="J36" s="106"/>
      <c r="K36" s="116"/>
      <c r="L36" s="116"/>
      <c r="M36" s="116"/>
      <c r="N36" s="93">
        <f>SUM(N37:P56)</f>
        <v>115553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36487646</v>
      </c>
      <c r="Y39" s="97"/>
      <c r="Z39" s="97"/>
      <c r="AA39" s="115"/>
      <c r="AB39" s="115"/>
      <c r="AC39" s="115"/>
      <c r="AD39" s="98">
        <f>SUM(AD11,AD29)</f>
        <v>36487646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2</v>
      </c>
      <c r="I41" s="100"/>
      <c r="J41" s="100"/>
      <c r="K41" s="101"/>
      <c r="L41" s="101"/>
      <c r="M41" s="101"/>
      <c r="N41" s="102">
        <f t="shared" si="3"/>
        <v>2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115551</v>
      </c>
      <c r="I42" s="100"/>
      <c r="J42" s="100"/>
      <c r="K42" s="101"/>
      <c r="L42" s="101"/>
      <c r="M42" s="101"/>
      <c r="N42" s="102">
        <f t="shared" si="3"/>
        <v>115551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177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36977386</v>
      </c>
      <c r="Y50" s="106"/>
      <c r="Z50" s="106"/>
      <c r="AA50" s="107"/>
      <c r="AB50" s="107"/>
      <c r="AC50" s="107"/>
      <c r="AD50" s="93">
        <f>AD51</f>
        <v>36977386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36977386</v>
      </c>
      <c r="Y51" s="100"/>
      <c r="Z51" s="100"/>
      <c r="AA51" s="101"/>
      <c r="AB51" s="101"/>
      <c r="AC51" s="101"/>
      <c r="AD51" s="102">
        <f>X51</f>
        <v>36977386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-6624251</v>
      </c>
      <c r="Y52" s="100"/>
      <c r="Z52" s="100"/>
      <c r="AA52" s="101"/>
      <c r="AB52" s="101"/>
      <c r="AC52" s="101"/>
      <c r="AD52" s="102">
        <f>X52</f>
        <v>-6624251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36977386</v>
      </c>
      <c r="Y56" s="106"/>
      <c r="Z56" s="106"/>
      <c r="AA56" s="107"/>
      <c r="AB56" s="107"/>
      <c r="AC56" s="107"/>
      <c r="AD56" s="93">
        <f>SUM(AD42,AD44,AD46,AD50)</f>
        <v>36977386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73465032</v>
      </c>
      <c r="I57" s="97"/>
      <c r="J57" s="97"/>
      <c r="K57" s="97"/>
      <c r="L57" s="97"/>
      <c r="M57" s="97"/>
      <c r="N57" s="98">
        <f>SUM(N11,N31)</f>
        <v>73465032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73465032</v>
      </c>
      <c r="Y57" s="97"/>
      <c r="Z57" s="97"/>
      <c r="AA57" s="97"/>
      <c r="AB57" s="97"/>
      <c r="AC57" s="97"/>
      <c r="AD57" s="98">
        <f>SUM(AD39,AD56)</f>
        <v>73465032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tabColor theme="4" tint="0.59999389629810485"/>
  </sheetPr>
  <dimension ref="A1:AF60"/>
  <sheetViews>
    <sheetView showGridLines="0" showZeros="0" topLeftCell="A22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136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137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10948085</v>
      </c>
      <c r="I11" s="125"/>
      <c r="J11" s="125"/>
      <c r="K11" s="125"/>
      <c r="L11" s="125"/>
      <c r="M11" s="125"/>
      <c r="N11" s="126">
        <f>SUM(N12:P30)</f>
        <v>10948085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2454716</v>
      </c>
      <c r="Y11" s="125"/>
      <c r="Z11" s="125"/>
      <c r="AA11" s="125"/>
      <c r="AB11" s="125"/>
      <c r="AC11" s="125"/>
      <c r="AD11" s="126">
        <f>SUM(AD12:AF28)</f>
        <v>2454716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4812195</v>
      </c>
      <c r="I12" s="100"/>
      <c r="J12" s="100"/>
      <c r="K12" s="101"/>
      <c r="L12" s="101"/>
      <c r="M12" s="101"/>
      <c r="N12" s="102">
        <f>H12</f>
        <v>4812195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2109716</v>
      </c>
      <c r="Y12" s="100"/>
      <c r="Z12" s="100"/>
      <c r="AA12" s="101"/>
      <c r="AB12" s="101"/>
      <c r="AC12" s="101"/>
      <c r="AD12" s="102">
        <f>X12</f>
        <v>2109716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6135890</v>
      </c>
      <c r="I13" s="100"/>
      <c r="J13" s="100"/>
      <c r="K13" s="101"/>
      <c r="L13" s="101"/>
      <c r="M13" s="101"/>
      <c r="N13" s="102">
        <f t="shared" ref="N13:N30" si="0">H13</f>
        <v>6135890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345000</v>
      </c>
      <c r="Y25" s="100"/>
      <c r="Z25" s="100"/>
      <c r="AA25" s="101"/>
      <c r="AB25" s="101"/>
      <c r="AC25" s="101"/>
      <c r="AD25" s="102">
        <f t="shared" si="1"/>
        <v>345000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107664</v>
      </c>
      <c r="I31" s="106"/>
      <c r="J31" s="106"/>
      <c r="K31" s="116"/>
      <c r="L31" s="116"/>
      <c r="M31" s="116"/>
      <c r="N31" s="93">
        <f>SUM(N32,N36)</f>
        <v>107664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107664</v>
      </c>
      <c r="I36" s="106"/>
      <c r="J36" s="106"/>
      <c r="K36" s="116"/>
      <c r="L36" s="116"/>
      <c r="M36" s="116"/>
      <c r="N36" s="93">
        <f>SUM(N37:P56)</f>
        <v>107664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2454716</v>
      </c>
      <c r="Y39" s="97"/>
      <c r="Z39" s="97"/>
      <c r="AA39" s="115"/>
      <c r="AB39" s="115"/>
      <c r="AC39" s="115"/>
      <c r="AD39" s="98">
        <f>SUM(AD11,AD29)</f>
        <v>2454716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107664</v>
      </c>
      <c r="I42" s="100"/>
      <c r="J42" s="100"/>
      <c r="K42" s="101"/>
      <c r="L42" s="101"/>
      <c r="M42" s="101"/>
      <c r="N42" s="102">
        <f t="shared" si="3"/>
        <v>107664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135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8601033</v>
      </c>
      <c r="Y50" s="106"/>
      <c r="Z50" s="106"/>
      <c r="AA50" s="107"/>
      <c r="AB50" s="107"/>
      <c r="AC50" s="107"/>
      <c r="AD50" s="93">
        <f>AD51</f>
        <v>8601033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8601033</v>
      </c>
      <c r="Y51" s="100"/>
      <c r="Z51" s="100"/>
      <c r="AA51" s="101"/>
      <c r="AB51" s="101"/>
      <c r="AC51" s="101"/>
      <c r="AD51" s="102">
        <f>X51</f>
        <v>8601033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-1674604</v>
      </c>
      <c r="Y52" s="100"/>
      <c r="Z52" s="100"/>
      <c r="AA52" s="101"/>
      <c r="AB52" s="101"/>
      <c r="AC52" s="101"/>
      <c r="AD52" s="102">
        <f>X52</f>
        <v>-1674604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8601033</v>
      </c>
      <c r="Y56" s="106"/>
      <c r="Z56" s="106"/>
      <c r="AA56" s="107"/>
      <c r="AB56" s="107"/>
      <c r="AC56" s="107"/>
      <c r="AD56" s="93">
        <f>SUM(AD42,AD44,AD46,AD50)</f>
        <v>8601033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11055749</v>
      </c>
      <c r="I57" s="97"/>
      <c r="J57" s="97"/>
      <c r="K57" s="97"/>
      <c r="L57" s="97"/>
      <c r="M57" s="97"/>
      <c r="N57" s="98">
        <f>SUM(N11,N31)</f>
        <v>11055749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11055749</v>
      </c>
      <c r="Y57" s="97"/>
      <c r="Z57" s="97"/>
      <c r="AA57" s="97"/>
      <c r="AB57" s="97"/>
      <c r="AC57" s="97"/>
      <c r="AD57" s="98">
        <f>SUM(AD39,AD56)</f>
        <v>11055749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181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164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18069687</v>
      </c>
      <c r="I11" s="125"/>
      <c r="J11" s="125"/>
      <c r="K11" s="125"/>
      <c r="L11" s="125"/>
      <c r="M11" s="125"/>
      <c r="N11" s="126">
        <f>SUM(N12:P30)</f>
        <v>18069687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8762499</v>
      </c>
      <c r="Y11" s="125"/>
      <c r="Z11" s="125"/>
      <c r="AA11" s="125"/>
      <c r="AB11" s="125"/>
      <c r="AC11" s="125"/>
      <c r="AD11" s="126">
        <f>SUM(AD12:AF28)</f>
        <v>8762499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5949609</v>
      </c>
      <c r="I12" s="100"/>
      <c r="J12" s="100"/>
      <c r="K12" s="101"/>
      <c r="L12" s="101"/>
      <c r="M12" s="101"/>
      <c r="N12" s="102">
        <f t="shared" ref="N12:N30" si="0">H12</f>
        <v>5949609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4906167</v>
      </c>
      <c r="Y12" s="100"/>
      <c r="Z12" s="100"/>
      <c r="AA12" s="101"/>
      <c r="AB12" s="101"/>
      <c r="AC12" s="101"/>
      <c r="AD12" s="102">
        <f t="shared" ref="AD12:AD28" si="1">X12</f>
        <v>4906167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11454171</v>
      </c>
      <c r="I13" s="100"/>
      <c r="J13" s="100"/>
      <c r="K13" s="101"/>
      <c r="L13" s="101"/>
      <c r="M13" s="101"/>
      <c r="N13" s="102">
        <f t="shared" si="0"/>
        <v>11454171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si="1"/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>
        <v>221914</v>
      </c>
      <c r="I17" s="100"/>
      <c r="J17" s="100"/>
      <c r="K17" s="101"/>
      <c r="L17" s="101"/>
      <c r="M17" s="101"/>
      <c r="N17" s="102">
        <f t="shared" si="0"/>
        <v>221914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320332</v>
      </c>
      <c r="Y18" s="100"/>
      <c r="Z18" s="100"/>
      <c r="AA18" s="101"/>
      <c r="AB18" s="101"/>
      <c r="AC18" s="101"/>
      <c r="AD18" s="102">
        <f t="shared" si="1"/>
        <v>320332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>
        <v>217757</v>
      </c>
      <c r="I19" s="100"/>
      <c r="J19" s="100"/>
      <c r="K19" s="101"/>
      <c r="L19" s="101"/>
      <c r="M19" s="101"/>
      <c r="N19" s="102">
        <f t="shared" si="0"/>
        <v>217757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>
        <v>226236</v>
      </c>
      <c r="I24" s="100"/>
      <c r="J24" s="100"/>
      <c r="K24" s="101"/>
      <c r="L24" s="101"/>
      <c r="M24" s="101"/>
      <c r="N24" s="102">
        <f t="shared" si="0"/>
        <v>226236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3536000</v>
      </c>
      <c r="Y25" s="100"/>
      <c r="Z25" s="100"/>
      <c r="AA25" s="101"/>
      <c r="AB25" s="101"/>
      <c r="AC25" s="101"/>
      <c r="AD25" s="102">
        <f t="shared" si="1"/>
        <v>3536000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 t="shared" si="1"/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 t="shared" si="1"/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 t="shared" ref="AD30:AD38" si="2"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272720</v>
      </c>
      <c r="I31" s="106"/>
      <c r="J31" s="106"/>
      <c r="K31" s="116"/>
      <c r="L31" s="116"/>
      <c r="M31" s="116"/>
      <c r="N31" s="93">
        <f>SUM(N32,N36)</f>
        <v>272720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si="2"/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272720</v>
      </c>
      <c r="I36" s="106"/>
      <c r="J36" s="106"/>
      <c r="K36" s="116"/>
      <c r="L36" s="116"/>
      <c r="M36" s="116"/>
      <c r="N36" s="93">
        <f>SUM(N37:P56)</f>
        <v>272720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 t="shared" ref="N37:N56" si="3"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si="3"/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 t="shared" si="2"/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8762499</v>
      </c>
      <c r="Y39" s="97"/>
      <c r="Z39" s="97"/>
      <c r="AA39" s="115"/>
      <c r="AB39" s="115"/>
      <c r="AC39" s="115"/>
      <c r="AD39" s="98">
        <f>SUM(AD11,AD29)</f>
        <v>8762499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</v>
      </c>
      <c r="I41" s="100"/>
      <c r="J41" s="100"/>
      <c r="K41" s="101"/>
      <c r="L41" s="101"/>
      <c r="M41" s="101"/>
      <c r="N41" s="102">
        <f t="shared" si="3"/>
        <v>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272719</v>
      </c>
      <c r="I42" s="100"/>
      <c r="J42" s="100"/>
      <c r="K42" s="101"/>
      <c r="L42" s="101"/>
      <c r="M42" s="101"/>
      <c r="N42" s="102">
        <f t="shared" si="3"/>
        <v>272719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163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9579908</v>
      </c>
      <c r="Y50" s="106"/>
      <c r="Z50" s="106"/>
      <c r="AA50" s="107"/>
      <c r="AB50" s="107"/>
      <c r="AC50" s="107"/>
      <c r="AD50" s="93">
        <f>AD51</f>
        <v>9579908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9579908</v>
      </c>
      <c r="Y51" s="100"/>
      <c r="Z51" s="100"/>
      <c r="AA51" s="101"/>
      <c r="AB51" s="101"/>
      <c r="AC51" s="101"/>
      <c r="AD51" s="102">
        <f>X51</f>
        <v>9579908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-9030483</v>
      </c>
      <c r="Y52" s="100"/>
      <c r="Z52" s="100"/>
      <c r="AA52" s="101"/>
      <c r="AB52" s="101"/>
      <c r="AC52" s="101"/>
      <c r="AD52" s="102">
        <f>X52</f>
        <v>-9030483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 t="shared" si="3"/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 t="shared" si="3"/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9579908</v>
      </c>
      <c r="Y56" s="106"/>
      <c r="Z56" s="106"/>
      <c r="AA56" s="107"/>
      <c r="AB56" s="107"/>
      <c r="AC56" s="107"/>
      <c r="AD56" s="93">
        <f>SUM(AD42,AD44,AD46,AD50)</f>
        <v>9579908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18342407</v>
      </c>
      <c r="I57" s="97"/>
      <c r="J57" s="97"/>
      <c r="K57" s="97"/>
      <c r="L57" s="97"/>
      <c r="M57" s="97"/>
      <c r="N57" s="98">
        <f>SUM(N11,N31)</f>
        <v>18342407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18342407</v>
      </c>
      <c r="Y57" s="97"/>
      <c r="Z57" s="97"/>
      <c r="AA57" s="97"/>
      <c r="AB57" s="97"/>
      <c r="AC57" s="97"/>
      <c r="AD57" s="98">
        <f>SUM(AD39,AD56)</f>
        <v>18342407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4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130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131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7730669</v>
      </c>
      <c r="I11" s="125"/>
      <c r="J11" s="125"/>
      <c r="K11" s="125"/>
      <c r="L11" s="125"/>
      <c r="M11" s="125"/>
      <c r="N11" s="126">
        <f>SUM(N12:P30)</f>
        <v>7730669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1588537</v>
      </c>
      <c r="Y11" s="125"/>
      <c r="Z11" s="125"/>
      <c r="AA11" s="125"/>
      <c r="AB11" s="125"/>
      <c r="AC11" s="125"/>
      <c r="AD11" s="126">
        <f>SUM(AD12:AF28)</f>
        <v>1588537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3941358</v>
      </c>
      <c r="I12" s="100"/>
      <c r="J12" s="100"/>
      <c r="K12" s="101"/>
      <c r="L12" s="101"/>
      <c r="M12" s="101"/>
      <c r="N12" s="102">
        <f>H12</f>
        <v>3941358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1324430</v>
      </c>
      <c r="Y12" s="100"/>
      <c r="Z12" s="100"/>
      <c r="AA12" s="101"/>
      <c r="AB12" s="101"/>
      <c r="AC12" s="101"/>
      <c r="AD12" s="102">
        <f>X12</f>
        <v>1324430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3734161</v>
      </c>
      <c r="I13" s="100"/>
      <c r="J13" s="100"/>
      <c r="K13" s="101"/>
      <c r="L13" s="101"/>
      <c r="M13" s="101"/>
      <c r="N13" s="102">
        <f t="shared" ref="N13:N30" si="0">H13</f>
        <v>3734161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>
        <v>55150</v>
      </c>
      <c r="I14" s="100"/>
      <c r="J14" s="100"/>
      <c r="K14" s="101"/>
      <c r="L14" s="101"/>
      <c r="M14" s="101"/>
      <c r="N14" s="102">
        <f t="shared" si="0"/>
        <v>55150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264107</v>
      </c>
      <c r="Y18" s="100"/>
      <c r="Z18" s="100"/>
      <c r="AA18" s="101"/>
      <c r="AB18" s="101"/>
      <c r="AC18" s="101"/>
      <c r="AD18" s="102">
        <f t="shared" si="1"/>
        <v>264107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/>
      <c r="Y25" s="100"/>
      <c r="Z25" s="100"/>
      <c r="AA25" s="101"/>
      <c r="AB25" s="101"/>
      <c r="AC25" s="101"/>
      <c r="AD25" s="102">
        <f t="shared" si="1"/>
        <v>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260000</v>
      </c>
      <c r="I31" s="106"/>
      <c r="J31" s="106"/>
      <c r="K31" s="116"/>
      <c r="L31" s="116"/>
      <c r="M31" s="116"/>
      <c r="N31" s="93">
        <f>SUM(N32,N36)</f>
        <v>260000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260000</v>
      </c>
      <c r="I36" s="106"/>
      <c r="J36" s="106"/>
      <c r="K36" s="116"/>
      <c r="L36" s="116"/>
      <c r="M36" s="116"/>
      <c r="N36" s="93">
        <f>SUM(N37:P56)</f>
        <v>260000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1588537</v>
      </c>
      <c r="Y39" s="97"/>
      <c r="Z39" s="97"/>
      <c r="AA39" s="115"/>
      <c r="AB39" s="115"/>
      <c r="AC39" s="115"/>
      <c r="AD39" s="98">
        <f>SUM(AD11,AD29)</f>
        <v>1588537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132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6402132</v>
      </c>
      <c r="Y50" s="106"/>
      <c r="Z50" s="106"/>
      <c r="AA50" s="107"/>
      <c r="AB50" s="107"/>
      <c r="AC50" s="107"/>
      <c r="AD50" s="93">
        <f>AD51</f>
        <v>6402132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6402132</v>
      </c>
      <c r="Y51" s="100"/>
      <c r="Z51" s="100"/>
      <c r="AA51" s="101"/>
      <c r="AB51" s="101"/>
      <c r="AC51" s="101"/>
      <c r="AD51" s="102">
        <f>X51</f>
        <v>6402132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312518</v>
      </c>
      <c r="Y52" s="100"/>
      <c r="Z52" s="100"/>
      <c r="AA52" s="101"/>
      <c r="AB52" s="101"/>
      <c r="AC52" s="101"/>
      <c r="AD52" s="102">
        <f>X52</f>
        <v>312518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>
        <v>260000</v>
      </c>
      <c r="I53" s="100"/>
      <c r="J53" s="100"/>
      <c r="K53" s="101"/>
      <c r="L53" s="101"/>
      <c r="M53" s="101"/>
      <c r="N53" s="102">
        <f>H53</f>
        <v>260000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6402132</v>
      </c>
      <c r="Y56" s="106"/>
      <c r="Z56" s="106"/>
      <c r="AA56" s="107"/>
      <c r="AB56" s="107"/>
      <c r="AC56" s="107"/>
      <c r="AD56" s="93">
        <f>SUM(AD42,AD44,AD46,AD50)</f>
        <v>6402132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7990669</v>
      </c>
      <c r="I57" s="97"/>
      <c r="J57" s="97"/>
      <c r="K57" s="97"/>
      <c r="L57" s="97"/>
      <c r="M57" s="97"/>
      <c r="N57" s="98">
        <f>SUM(N11,N31)</f>
        <v>7990669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7990669</v>
      </c>
      <c r="Y57" s="97"/>
      <c r="Z57" s="97"/>
      <c r="AA57" s="97"/>
      <c r="AB57" s="97"/>
      <c r="AC57" s="97"/>
      <c r="AD57" s="98">
        <f>SUM(AD39,AD56)</f>
        <v>7990669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140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141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41659797</v>
      </c>
      <c r="I11" s="125"/>
      <c r="J11" s="125"/>
      <c r="K11" s="125"/>
      <c r="L11" s="125"/>
      <c r="M11" s="125"/>
      <c r="N11" s="126">
        <f>SUM(N12:P30)</f>
        <v>41659797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10808309</v>
      </c>
      <c r="Y11" s="125"/>
      <c r="Z11" s="125"/>
      <c r="AA11" s="125"/>
      <c r="AB11" s="125"/>
      <c r="AC11" s="125"/>
      <c r="AD11" s="126">
        <f>SUM(AD12:AF28)</f>
        <v>10808309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23608781</v>
      </c>
      <c r="I12" s="100"/>
      <c r="J12" s="100"/>
      <c r="K12" s="101"/>
      <c r="L12" s="101"/>
      <c r="M12" s="101"/>
      <c r="N12" s="102">
        <f>H12</f>
        <v>23608781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7619249</v>
      </c>
      <c r="Y12" s="100"/>
      <c r="Z12" s="100"/>
      <c r="AA12" s="101"/>
      <c r="AB12" s="101"/>
      <c r="AC12" s="101"/>
      <c r="AD12" s="102">
        <f>X12</f>
        <v>7619249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18051016</v>
      </c>
      <c r="I13" s="100"/>
      <c r="J13" s="100"/>
      <c r="K13" s="101"/>
      <c r="L13" s="101"/>
      <c r="M13" s="101"/>
      <c r="N13" s="102">
        <f t="shared" ref="N13:N30" si="0">H13</f>
        <v>18051016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3189060</v>
      </c>
      <c r="Y18" s="100"/>
      <c r="Z18" s="100"/>
      <c r="AA18" s="101"/>
      <c r="AB18" s="101"/>
      <c r="AC18" s="101"/>
      <c r="AD18" s="102">
        <f t="shared" si="1"/>
        <v>3189060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/>
      <c r="Y25" s="100"/>
      <c r="Z25" s="100"/>
      <c r="AA25" s="101"/>
      <c r="AB25" s="101"/>
      <c r="AC25" s="101"/>
      <c r="AD25" s="102">
        <f t="shared" si="1"/>
        <v>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1341334</v>
      </c>
      <c r="I31" s="106"/>
      <c r="J31" s="106"/>
      <c r="K31" s="116"/>
      <c r="L31" s="116"/>
      <c r="M31" s="116"/>
      <c r="N31" s="93">
        <f>SUM(N32,N36)</f>
        <v>1341334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1341334</v>
      </c>
      <c r="I36" s="106"/>
      <c r="J36" s="106"/>
      <c r="K36" s="116"/>
      <c r="L36" s="116"/>
      <c r="M36" s="116"/>
      <c r="N36" s="93">
        <f>SUM(N37:P56)</f>
        <v>1341334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590131</v>
      </c>
      <c r="I38" s="100"/>
      <c r="J38" s="100"/>
      <c r="K38" s="101"/>
      <c r="L38" s="101"/>
      <c r="M38" s="101"/>
      <c r="N38" s="102">
        <f t="shared" ref="N38:N56" si="3">H38</f>
        <v>590131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10808309</v>
      </c>
      <c r="Y39" s="97"/>
      <c r="Z39" s="97"/>
      <c r="AA39" s="115"/>
      <c r="AB39" s="115"/>
      <c r="AC39" s="115"/>
      <c r="AD39" s="98">
        <f>SUM(AD11,AD29)</f>
        <v>10808309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46203</v>
      </c>
      <c r="I42" s="100"/>
      <c r="J42" s="100"/>
      <c r="K42" s="101"/>
      <c r="L42" s="101"/>
      <c r="M42" s="101"/>
      <c r="N42" s="102">
        <f t="shared" si="3"/>
        <v>46203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142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32192822</v>
      </c>
      <c r="Y50" s="106"/>
      <c r="Z50" s="106"/>
      <c r="AA50" s="107"/>
      <c r="AB50" s="107"/>
      <c r="AC50" s="107"/>
      <c r="AD50" s="93">
        <f>AD51</f>
        <v>32192822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32192822</v>
      </c>
      <c r="Y51" s="100"/>
      <c r="Z51" s="100"/>
      <c r="AA51" s="101"/>
      <c r="AB51" s="101"/>
      <c r="AC51" s="101"/>
      <c r="AD51" s="102">
        <f>X51</f>
        <v>32192822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3439798</v>
      </c>
      <c r="Y52" s="100"/>
      <c r="Z52" s="100"/>
      <c r="AA52" s="101"/>
      <c r="AB52" s="101"/>
      <c r="AC52" s="101"/>
      <c r="AD52" s="102">
        <f>X52</f>
        <v>3439798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>
        <v>705000</v>
      </c>
      <c r="I53" s="100"/>
      <c r="J53" s="100"/>
      <c r="K53" s="101"/>
      <c r="L53" s="101"/>
      <c r="M53" s="101"/>
      <c r="N53" s="102">
        <f>H53</f>
        <v>705000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32192822</v>
      </c>
      <c r="Y56" s="106"/>
      <c r="Z56" s="106"/>
      <c r="AA56" s="107"/>
      <c r="AB56" s="107"/>
      <c r="AC56" s="107"/>
      <c r="AD56" s="93">
        <f>SUM(AD42,AD44,AD46,AD50)</f>
        <v>32192822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43001131</v>
      </c>
      <c r="I57" s="97"/>
      <c r="J57" s="97"/>
      <c r="K57" s="97"/>
      <c r="L57" s="97"/>
      <c r="M57" s="97"/>
      <c r="N57" s="98">
        <f>SUM(N11,N31)</f>
        <v>43001131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43001131</v>
      </c>
      <c r="Y57" s="97"/>
      <c r="Z57" s="97"/>
      <c r="AA57" s="97"/>
      <c r="AB57" s="97"/>
      <c r="AC57" s="97"/>
      <c r="AD57" s="98">
        <f>SUM(AD39,AD56)</f>
        <v>43001131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183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147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22251322</v>
      </c>
      <c r="I11" s="125"/>
      <c r="J11" s="125"/>
      <c r="K11" s="125"/>
      <c r="L11" s="125"/>
      <c r="M11" s="125"/>
      <c r="N11" s="126">
        <f>SUM(N12:P30)</f>
        <v>22251322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5048571</v>
      </c>
      <c r="Y11" s="125"/>
      <c r="Z11" s="125"/>
      <c r="AA11" s="125"/>
      <c r="AB11" s="125"/>
      <c r="AC11" s="125"/>
      <c r="AD11" s="126">
        <f>SUM(AD12:AF28)</f>
        <v>5048571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13599307</v>
      </c>
      <c r="I12" s="100"/>
      <c r="J12" s="100"/>
      <c r="K12" s="101"/>
      <c r="L12" s="101"/>
      <c r="M12" s="101"/>
      <c r="N12" s="102">
        <f>H12</f>
        <v>13599307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2807761</v>
      </c>
      <c r="Y12" s="100"/>
      <c r="Z12" s="100"/>
      <c r="AA12" s="101"/>
      <c r="AB12" s="101"/>
      <c r="AC12" s="101"/>
      <c r="AD12" s="102">
        <f>X12</f>
        <v>2807761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8652015</v>
      </c>
      <c r="I13" s="100"/>
      <c r="J13" s="100"/>
      <c r="K13" s="101"/>
      <c r="L13" s="101"/>
      <c r="M13" s="101"/>
      <c r="N13" s="102">
        <f t="shared" ref="N13:N30" si="0">H13</f>
        <v>8652015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9810</v>
      </c>
      <c r="Y19" s="100"/>
      <c r="Z19" s="100"/>
      <c r="AA19" s="101"/>
      <c r="AB19" s="101"/>
      <c r="AC19" s="101"/>
      <c r="AD19" s="102">
        <f t="shared" si="1"/>
        <v>9810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>
        <v>1000000</v>
      </c>
      <c r="Y23" s="100"/>
      <c r="Z23" s="100"/>
      <c r="AA23" s="101"/>
      <c r="AB23" s="101"/>
      <c r="AC23" s="101"/>
      <c r="AD23" s="102">
        <f t="shared" si="1"/>
        <v>1000000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1231000</v>
      </c>
      <c r="Y25" s="100"/>
      <c r="Z25" s="100"/>
      <c r="AA25" s="101"/>
      <c r="AB25" s="101"/>
      <c r="AC25" s="101"/>
      <c r="AD25" s="102">
        <f t="shared" si="1"/>
        <v>1231000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7684820</v>
      </c>
      <c r="I31" s="106"/>
      <c r="J31" s="106"/>
      <c r="K31" s="116"/>
      <c r="L31" s="116"/>
      <c r="M31" s="116"/>
      <c r="N31" s="93">
        <f>SUM(N32,N36)</f>
        <v>7684820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7684820</v>
      </c>
      <c r="I36" s="106"/>
      <c r="J36" s="106"/>
      <c r="K36" s="116"/>
      <c r="L36" s="116"/>
      <c r="M36" s="116"/>
      <c r="N36" s="93">
        <f>SUM(N37:P56)</f>
        <v>7684820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4549195</v>
      </c>
      <c r="I38" s="100"/>
      <c r="J38" s="100"/>
      <c r="K38" s="101"/>
      <c r="L38" s="101"/>
      <c r="M38" s="101"/>
      <c r="N38" s="102">
        <f t="shared" ref="N38:N56" si="3">H38</f>
        <v>4549195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5048571</v>
      </c>
      <c r="Y39" s="97"/>
      <c r="Z39" s="97"/>
      <c r="AA39" s="115"/>
      <c r="AB39" s="115"/>
      <c r="AC39" s="115"/>
      <c r="AD39" s="98">
        <f>SUM(AD11,AD29)</f>
        <v>5048571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2729460</v>
      </c>
      <c r="I41" s="100"/>
      <c r="J41" s="100"/>
      <c r="K41" s="101"/>
      <c r="L41" s="101"/>
      <c r="M41" s="101"/>
      <c r="N41" s="102">
        <f t="shared" si="3"/>
        <v>2729460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220355</v>
      </c>
      <c r="I42" s="100"/>
      <c r="J42" s="100"/>
      <c r="K42" s="101"/>
      <c r="L42" s="101"/>
      <c r="M42" s="101"/>
      <c r="N42" s="102">
        <f t="shared" si="3"/>
        <v>220355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5236389</v>
      </c>
      <c r="Y44" s="106"/>
      <c r="Z44" s="106"/>
      <c r="AA44" s="107"/>
      <c r="AB44" s="107"/>
      <c r="AC44" s="107"/>
      <c r="AD44" s="93">
        <f>AD45</f>
        <v>5236389</v>
      </c>
      <c r="AE44" s="93"/>
      <c r="AF44" s="94"/>
    </row>
    <row r="45" spans="1:32" ht="13.5" customHeight="1" x14ac:dyDescent="0.15">
      <c r="A45" s="3"/>
      <c r="B45" s="4" t="s">
        <v>135</v>
      </c>
      <c r="C45" s="4"/>
      <c r="D45" s="4"/>
      <c r="E45" s="4"/>
      <c r="F45" s="4"/>
      <c r="G45" s="4"/>
      <c r="H45" s="100">
        <v>165600</v>
      </c>
      <c r="I45" s="100"/>
      <c r="J45" s="100"/>
      <c r="K45" s="101"/>
      <c r="L45" s="101"/>
      <c r="M45" s="101"/>
      <c r="N45" s="102">
        <f t="shared" si="3"/>
        <v>165600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5236389</v>
      </c>
      <c r="Y45" s="110"/>
      <c r="Z45" s="110"/>
      <c r="AA45" s="107"/>
      <c r="AB45" s="107"/>
      <c r="AC45" s="107"/>
      <c r="AD45" s="93">
        <f>X45</f>
        <v>5236389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19651182</v>
      </c>
      <c r="Y50" s="106"/>
      <c r="Z50" s="106"/>
      <c r="AA50" s="107"/>
      <c r="AB50" s="107"/>
      <c r="AC50" s="107"/>
      <c r="AD50" s="93">
        <f>AD51</f>
        <v>19651182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19651182</v>
      </c>
      <c r="Y51" s="100"/>
      <c r="Z51" s="100"/>
      <c r="AA51" s="101"/>
      <c r="AB51" s="101"/>
      <c r="AC51" s="101"/>
      <c r="AD51" s="102">
        <f>X51</f>
        <v>19651182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1219318</v>
      </c>
      <c r="Y52" s="100"/>
      <c r="Z52" s="100"/>
      <c r="AA52" s="101"/>
      <c r="AB52" s="101"/>
      <c r="AC52" s="101"/>
      <c r="AD52" s="102">
        <f>X52</f>
        <v>1219318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>
        <v>20210</v>
      </c>
      <c r="I55" s="100"/>
      <c r="J55" s="100"/>
      <c r="K55" s="101"/>
      <c r="L55" s="101"/>
      <c r="M55" s="101"/>
      <c r="N55" s="102">
        <f t="shared" si="3"/>
        <v>20210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24887571</v>
      </c>
      <c r="Y56" s="106"/>
      <c r="Z56" s="106"/>
      <c r="AA56" s="107"/>
      <c r="AB56" s="107"/>
      <c r="AC56" s="107"/>
      <c r="AD56" s="93">
        <f>SUM(AD42,AD44,AD46,AD50)</f>
        <v>24887571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29936142</v>
      </c>
      <c r="I57" s="97"/>
      <c r="J57" s="97"/>
      <c r="K57" s="97"/>
      <c r="L57" s="97"/>
      <c r="M57" s="97"/>
      <c r="N57" s="98">
        <f>SUM(N11,N31)</f>
        <v>29936142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29936142</v>
      </c>
      <c r="Y57" s="97"/>
      <c r="Z57" s="97"/>
      <c r="AA57" s="97"/>
      <c r="AB57" s="97"/>
      <c r="AC57" s="97"/>
      <c r="AD57" s="98">
        <f>SUM(AD39,AD56)</f>
        <v>29936142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I73"/>
  <sheetViews>
    <sheetView topLeftCell="A5" zoomScaleNormal="100" workbookViewId="0">
      <pane xSplit="1" ySplit="5" topLeftCell="T19" activePane="bottomRight" state="frozen"/>
      <selection activeCell="AQ31" sqref="AQ31"/>
      <selection pane="topRight" activeCell="AQ31" sqref="AQ31"/>
      <selection pane="bottomLeft" activeCell="AQ31" sqref="AQ31"/>
      <selection pane="bottomRight" activeCell="AQ31" sqref="AQ31"/>
    </sheetView>
  </sheetViews>
  <sheetFormatPr defaultRowHeight="9.75" x14ac:dyDescent="0.15"/>
  <cols>
    <col min="1" max="1" width="26.7109375" style="39" customWidth="1"/>
    <col min="2" max="32" width="14.7109375" style="39" customWidth="1"/>
    <col min="33" max="35" width="15.7109375" style="39" customWidth="1"/>
    <col min="36" max="16384" width="9.140625" style="39"/>
  </cols>
  <sheetData>
    <row r="1" spans="1:35" ht="11.25" customHeight="1" x14ac:dyDescent="0.15">
      <c r="A1" s="30"/>
      <c r="AI1" s="40"/>
    </row>
    <row r="2" spans="1:35" ht="11.25" customHeight="1" x14ac:dyDescent="0.15"/>
    <row r="3" spans="1:35" ht="11.25" customHeight="1" x14ac:dyDescent="0.1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1:35" ht="11.25" customHeight="1" x14ac:dyDescent="0.1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1:35" ht="11.25" customHeight="1" x14ac:dyDescent="0.15">
      <c r="F5" s="43" t="s">
        <v>347</v>
      </c>
      <c r="K5" s="43" t="s">
        <v>347</v>
      </c>
      <c r="P5" s="43" t="s">
        <v>347</v>
      </c>
      <c r="U5" s="43" t="s">
        <v>347</v>
      </c>
      <c r="Z5" s="43" t="s">
        <v>347</v>
      </c>
      <c r="AE5" s="43" t="s">
        <v>347</v>
      </c>
      <c r="AI5" s="40" t="s">
        <v>272</v>
      </c>
    </row>
    <row r="6" spans="1:35" ht="11.25" customHeight="1" x14ac:dyDescent="0.15">
      <c r="F6" s="43" t="s">
        <v>348</v>
      </c>
      <c r="K6" s="43" t="s">
        <v>348</v>
      </c>
      <c r="P6" s="43" t="s">
        <v>348</v>
      </c>
      <c r="U6" s="43" t="s">
        <v>348</v>
      </c>
      <c r="Z6" s="43" t="s">
        <v>348</v>
      </c>
      <c r="AE6" s="43" t="s">
        <v>348</v>
      </c>
      <c r="AI6" s="40" t="s">
        <v>204</v>
      </c>
    </row>
    <row r="7" spans="1:35" ht="11.25" customHeight="1" x14ac:dyDescent="0.15">
      <c r="A7" s="84"/>
      <c r="B7" s="141" t="s">
        <v>205</v>
      </c>
      <c r="C7" s="142"/>
      <c r="D7" s="142"/>
      <c r="E7" s="142"/>
      <c r="F7" s="143"/>
      <c r="G7" s="141" t="s">
        <v>205</v>
      </c>
      <c r="H7" s="142"/>
      <c r="I7" s="142"/>
      <c r="J7" s="142"/>
      <c r="K7" s="143"/>
      <c r="L7" s="141" t="s">
        <v>205</v>
      </c>
      <c r="M7" s="142"/>
      <c r="N7" s="142"/>
      <c r="O7" s="142"/>
      <c r="P7" s="143"/>
      <c r="Q7" s="141" t="s">
        <v>205</v>
      </c>
      <c r="R7" s="142"/>
      <c r="S7" s="142"/>
      <c r="T7" s="142"/>
      <c r="U7" s="143"/>
      <c r="V7" s="141" t="s">
        <v>205</v>
      </c>
      <c r="W7" s="142"/>
      <c r="X7" s="142"/>
      <c r="Y7" s="142"/>
      <c r="Z7" s="143"/>
      <c r="AA7" s="142" t="s">
        <v>205</v>
      </c>
      <c r="AB7" s="142"/>
      <c r="AC7" s="142"/>
      <c r="AD7" s="142"/>
      <c r="AE7" s="143"/>
      <c r="AF7" s="209" t="s">
        <v>343</v>
      </c>
      <c r="AG7" s="52"/>
      <c r="AH7" s="84"/>
      <c r="AI7" s="60"/>
    </row>
    <row r="8" spans="1:35" ht="11.25" customHeight="1" x14ac:dyDescent="0.15">
      <c r="A8" s="85" t="s">
        <v>374</v>
      </c>
      <c r="B8" s="68" t="s">
        <v>273</v>
      </c>
      <c r="C8" s="32" t="s">
        <v>274</v>
      </c>
      <c r="D8" s="32" t="s">
        <v>275</v>
      </c>
      <c r="E8" s="32" t="s">
        <v>276</v>
      </c>
      <c r="F8" s="69" t="s">
        <v>277</v>
      </c>
      <c r="G8" s="68" t="s">
        <v>278</v>
      </c>
      <c r="H8" s="32" t="s">
        <v>359</v>
      </c>
      <c r="I8" s="32" t="s">
        <v>279</v>
      </c>
      <c r="J8" s="32" t="s">
        <v>280</v>
      </c>
      <c r="K8" s="69" t="s">
        <v>281</v>
      </c>
      <c r="L8" s="68" t="s">
        <v>282</v>
      </c>
      <c r="M8" s="32" t="s">
        <v>283</v>
      </c>
      <c r="N8" s="32" t="s">
        <v>284</v>
      </c>
      <c r="O8" s="32" t="s">
        <v>285</v>
      </c>
      <c r="P8" s="69" t="s">
        <v>286</v>
      </c>
      <c r="Q8" s="68" t="s">
        <v>365</v>
      </c>
      <c r="R8" s="32" t="s">
        <v>365</v>
      </c>
      <c r="S8" s="32" t="s">
        <v>365</v>
      </c>
      <c r="T8" s="32" t="s">
        <v>365</v>
      </c>
      <c r="U8" s="69" t="s">
        <v>365</v>
      </c>
      <c r="V8" s="68" t="s">
        <v>367</v>
      </c>
      <c r="W8" s="32" t="s">
        <v>369</v>
      </c>
      <c r="X8" s="32" t="s">
        <v>371</v>
      </c>
      <c r="Y8" s="32" t="s">
        <v>287</v>
      </c>
      <c r="Z8" s="69" t="s">
        <v>288</v>
      </c>
      <c r="AA8" s="210" t="s">
        <v>288</v>
      </c>
      <c r="AB8" s="32" t="s">
        <v>288</v>
      </c>
      <c r="AC8" s="32" t="s">
        <v>288</v>
      </c>
      <c r="AD8" s="32" t="s">
        <v>288</v>
      </c>
      <c r="AE8" s="69" t="s">
        <v>288</v>
      </c>
      <c r="AF8" s="211" t="s">
        <v>288</v>
      </c>
      <c r="AG8" s="53" t="s">
        <v>344</v>
      </c>
      <c r="AH8" s="85" t="s">
        <v>345</v>
      </c>
      <c r="AI8" s="61" t="s">
        <v>346</v>
      </c>
    </row>
    <row r="9" spans="1:35" ht="11.25" customHeight="1" x14ac:dyDescent="0.15">
      <c r="A9" s="86"/>
      <c r="B9" s="83"/>
      <c r="C9" s="34"/>
      <c r="D9" s="34"/>
      <c r="E9" s="34"/>
      <c r="F9" s="212"/>
      <c r="G9" s="83"/>
      <c r="H9" s="33" t="s">
        <v>358</v>
      </c>
      <c r="I9" s="34"/>
      <c r="J9" s="34"/>
      <c r="K9" s="212"/>
      <c r="L9" s="83"/>
      <c r="M9" s="34"/>
      <c r="N9" s="34"/>
      <c r="O9" s="34"/>
      <c r="P9" s="71" t="s">
        <v>289</v>
      </c>
      <c r="Q9" s="221" t="s">
        <v>360</v>
      </c>
      <c r="R9" s="222" t="s">
        <v>361</v>
      </c>
      <c r="S9" s="33" t="s">
        <v>362</v>
      </c>
      <c r="T9" s="33" t="s">
        <v>363</v>
      </c>
      <c r="U9" s="71" t="s">
        <v>364</v>
      </c>
      <c r="V9" s="70" t="s">
        <v>366</v>
      </c>
      <c r="W9" s="33" t="s">
        <v>368</v>
      </c>
      <c r="X9" s="33" t="s">
        <v>370</v>
      </c>
      <c r="Y9" s="33" t="s">
        <v>290</v>
      </c>
      <c r="Z9" s="71" t="s">
        <v>291</v>
      </c>
      <c r="AA9" s="213" t="s">
        <v>292</v>
      </c>
      <c r="AB9" s="33" t="s">
        <v>293</v>
      </c>
      <c r="AC9" s="33" t="s">
        <v>294</v>
      </c>
      <c r="AD9" s="33" t="s">
        <v>295</v>
      </c>
      <c r="AE9" s="71" t="s">
        <v>296</v>
      </c>
      <c r="AF9" s="214" t="s">
        <v>297</v>
      </c>
      <c r="AG9" s="54"/>
      <c r="AH9" s="86"/>
      <c r="AI9" s="62"/>
    </row>
    <row r="10" spans="1:35" ht="11.25" customHeight="1" x14ac:dyDescent="0.15">
      <c r="A10" s="215" t="s">
        <v>210</v>
      </c>
      <c r="B10" s="72">
        <v>606747777</v>
      </c>
      <c r="C10" s="35">
        <v>81106127</v>
      </c>
      <c r="D10" s="35">
        <v>129446314</v>
      </c>
      <c r="E10" s="35">
        <v>145703689</v>
      </c>
      <c r="F10" s="73">
        <v>144882664</v>
      </c>
      <c r="G10" s="72">
        <v>20219667</v>
      </c>
      <c r="H10" s="35">
        <v>2458761</v>
      </c>
      <c r="I10" s="35">
        <v>40229582</v>
      </c>
      <c r="J10" s="35">
        <v>31163449</v>
      </c>
      <c r="K10" s="73">
        <v>47445882</v>
      </c>
      <c r="L10" s="72">
        <v>33090249</v>
      </c>
      <c r="M10" s="35">
        <v>43546976</v>
      </c>
      <c r="N10" s="35">
        <v>62884903</v>
      </c>
      <c r="O10" s="35">
        <v>84358690</v>
      </c>
      <c r="P10" s="73">
        <v>7026830</v>
      </c>
      <c r="Q10" s="72">
        <v>28899770</v>
      </c>
      <c r="R10" s="35">
        <v>37326010</v>
      </c>
      <c r="S10" s="35">
        <v>75542981</v>
      </c>
      <c r="T10" s="35">
        <v>78649361</v>
      </c>
      <c r="U10" s="73">
        <v>73349479</v>
      </c>
      <c r="V10" s="72">
        <v>10948085</v>
      </c>
      <c r="W10" s="35">
        <v>18069687</v>
      </c>
      <c r="X10" s="35">
        <v>7730669</v>
      </c>
      <c r="Y10" s="35">
        <v>41659797</v>
      </c>
      <c r="Z10" s="73">
        <v>22251322</v>
      </c>
      <c r="AA10" s="175">
        <v>35275656</v>
      </c>
      <c r="AB10" s="35">
        <v>48580229</v>
      </c>
      <c r="AC10" s="35">
        <v>1808943</v>
      </c>
      <c r="AD10" s="35">
        <v>42444695</v>
      </c>
      <c r="AE10" s="73">
        <v>45915931</v>
      </c>
      <c r="AF10" s="87">
        <v>42824705</v>
      </c>
      <c r="AG10" s="55">
        <v>2091588880</v>
      </c>
      <c r="AH10" s="87">
        <v>-86482297</v>
      </c>
      <c r="AI10" s="63">
        <v>2005106583</v>
      </c>
    </row>
    <row r="11" spans="1:35" ht="11.25" customHeight="1" x14ac:dyDescent="0.15">
      <c r="A11" s="215" t="s">
        <v>211</v>
      </c>
      <c r="B11" s="72">
        <v>441351764</v>
      </c>
      <c r="C11" s="35">
        <v>13521002</v>
      </c>
      <c r="D11" s="35">
        <v>68418440</v>
      </c>
      <c r="E11" s="35">
        <v>89159663</v>
      </c>
      <c r="F11" s="73">
        <v>82357633</v>
      </c>
      <c r="G11" s="72">
        <v>15499437</v>
      </c>
      <c r="H11" s="35">
        <v>1445200</v>
      </c>
      <c r="I11" s="35">
        <v>36441591</v>
      </c>
      <c r="J11" s="35">
        <v>27382735</v>
      </c>
      <c r="K11" s="73">
        <v>14959330</v>
      </c>
      <c r="L11" s="72">
        <v>12580117</v>
      </c>
      <c r="M11" s="35">
        <v>6846671</v>
      </c>
      <c r="N11" s="35">
        <v>24965354</v>
      </c>
      <c r="O11" s="35">
        <v>80076065</v>
      </c>
      <c r="P11" s="73">
        <v>7013222</v>
      </c>
      <c r="Q11" s="72">
        <v>2822407</v>
      </c>
      <c r="R11" s="35">
        <v>10365648</v>
      </c>
      <c r="S11" s="35">
        <v>24776459</v>
      </c>
      <c r="T11" s="35">
        <v>31521679</v>
      </c>
      <c r="U11" s="73">
        <v>26943578</v>
      </c>
      <c r="V11" s="72">
        <v>4812195</v>
      </c>
      <c r="W11" s="35">
        <v>5949609</v>
      </c>
      <c r="X11" s="35">
        <v>3941358</v>
      </c>
      <c r="Y11" s="35">
        <v>23608781</v>
      </c>
      <c r="Z11" s="73">
        <v>13599307</v>
      </c>
      <c r="AA11" s="175">
        <v>18135481</v>
      </c>
      <c r="AB11" s="35">
        <v>31539826</v>
      </c>
      <c r="AC11" s="35">
        <v>1016117</v>
      </c>
      <c r="AD11" s="35">
        <v>26399570</v>
      </c>
      <c r="AE11" s="73">
        <v>35979682</v>
      </c>
      <c r="AF11" s="87">
        <v>28542811</v>
      </c>
      <c r="AG11" s="55">
        <v>1211972732</v>
      </c>
      <c r="AH11" s="87"/>
      <c r="AI11" s="63">
        <v>1211972732</v>
      </c>
    </row>
    <row r="12" spans="1:35" ht="11.25" customHeight="1" x14ac:dyDescent="0.15">
      <c r="A12" s="216" t="s">
        <v>212</v>
      </c>
      <c r="B12" s="74">
        <v>12687417</v>
      </c>
      <c r="C12" s="36">
        <v>67585125</v>
      </c>
      <c r="D12" s="36">
        <v>61027874</v>
      </c>
      <c r="E12" s="36">
        <v>56544026</v>
      </c>
      <c r="F12" s="75">
        <v>62525031</v>
      </c>
      <c r="G12" s="74">
        <v>4379460</v>
      </c>
      <c r="H12" s="36">
        <v>1008485</v>
      </c>
      <c r="I12" s="36">
        <v>3576886</v>
      </c>
      <c r="J12" s="36">
        <v>3481957</v>
      </c>
      <c r="K12" s="75">
        <v>32486552</v>
      </c>
      <c r="L12" s="74">
        <v>20456648</v>
      </c>
      <c r="M12" s="36">
        <v>36469323</v>
      </c>
      <c r="N12" s="36">
        <v>37889324</v>
      </c>
      <c r="O12" s="36">
        <v>4282625</v>
      </c>
      <c r="P12" s="75">
        <v>13608</v>
      </c>
      <c r="Q12" s="74">
        <v>24451193</v>
      </c>
      <c r="R12" s="36">
        <v>26960362</v>
      </c>
      <c r="S12" s="36">
        <v>50605670</v>
      </c>
      <c r="T12" s="36">
        <v>47127682</v>
      </c>
      <c r="U12" s="75">
        <v>46370191</v>
      </c>
      <c r="V12" s="74">
        <v>6135890</v>
      </c>
      <c r="W12" s="36">
        <v>11454171</v>
      </c>
      <c r="X12" s="36">
        <v>3734161</v>
      </c>
      <c r="Y12" s="36">
        <v>18051016</v>
      </c>
      <c r="Z12" s="75">
        <v>8652015</v>
      </c>
      <c r="AA12" s="176">
        <v>16296746</v>
      </c>
      <c r="AB12" s="36">
        <v>16589909</v>
      </c>
      <c r="AC12" s="36">
        <v>789561</v>
      </c>
      <c r="AD12" s="36">
        <v>16003805</v>
      </c>
      <c r="AE12" s="75">
        <v>9936249</v>
      </c>
      <c r="AF12" s="88">
        <v>13055214</v>
      </c>
      <c r="AG12" s="56">
        <v>720628176</v>
      </c>
      <c r="AH12" s="88">
        <v>-3982297</v>
      </c>
      <c r="AI12" s="64">
        <v>716645879</v>
      </c>
    </row>
    <row r="13" spans="1:35" ht="11.25" customHeight="1" x14ac:dyDescent="0.15">
      <c r="A13" s="217" t="s">
        <v>213</v>
      </c>
      <c r="B13" s="76"/>
      <c r="C13" s="37"/>
      <c r="D13" s="37"/>
      <c r="E13" s="37"/>
      <c r="F13" s="77"/>
      <c r="G13" s="76">
        <v>28160</v>
      </c>
      <c r="H13" s="37">
        <v>5076</v>
      </c>
      <c r="I13" s="37">
        <v>73105</v>
      </c>
      <c r="J13" s="37">
        <v>298757</v>
      </c>
      <c r="K13" s="77"/>
      <c r="L13" s="76"/>
      <c r="M13" s="37">
        <v>31806</v>
      </c>
      <c r="N13" s="37">
        <v>30225</v>
      </c>
      <c r="O13" s="37"/>
      <c r="P13" s="77"/>
      <c r="Q13" s="76"/>
      <c r="R13" s="37"/>
      <c r="S13" s="37"/>
      <c r="T13" s="37"/>
      <c r="U13" s="77"/>
      <c r="V13" s="76"/>
      <c r="W13" s="37"/>
      <c r="X13" s="37">
        <v>55150</v>
      </c>
      <c r="Y13" s="37"/>
      <c r="Z13" s="77"/>
      <c r="AA13" s="177"/>
      <c r="AB13" s="37"/>
      <c r="AC13" s="37"/>
      <c r="AD13" s="37"/>
      <c r="AE13" s="77"/>
      <c r="AF13" s="89"/>
      <c r="AG13" s="57">
        <v>522279</v>
      </c>
      <c r="AH13" s="89"/>
      <c r="AI13" s="65">
        <v>522279</v>
      </c>
    </row>
    <row r="14" spans="1:35" ht="11.25" customHeight="1" x14ac:dyDescent="0.15">
      <c r="A14" s="217" t="s">
        <v>214</v>
      </c>
      <c r="B14" s="76"/>
      <c r="C14" s="37"/>
      <c r="D14" s="37"/>
      <c r="E14" s="37"/>
      <c r="F14" s="77"/>
      <c r="G14" s="76">
        <v>232000</v>
      </c>
      <c r="H14" s="37"/>
      <c r="I14" s="37"/>
      <c r="J14" s="37"/>
      <c r="K14" s="77"/>
      <c r="L14" s="76"/>
      <c r="M14" s="37">
        <v>199176</v>
      </c>
      <c r="N14" s="37"/>
      <c r="O14" s="37"/>
      <c r="P14" s="77"/>
      <c r="Q14" s="76"/>
      <c r="R14" s="37"/>
      <c r="S14" s="37"/>
      <c r="T14" s="37"/>
      <c r="U14" s="77"/>
      <c r="V14" s="76"/>
      <c r="W14" s="37"/>
      <c r="X14" s="37"/>
      <c r="Y14" s="37"/>
      <c r="Z14" s="77"/>
      <c r="AA14" s="177"/>
      <c r="AB14" s="37"/>
      <c r="AC14" s="37"/>
      <c r="AD14" s="37"/>
      <c r="AE14" s="77"/>
      <c r="AF14" s="89"/>
      <c r="AG14" s="57">
        <v>431176</v>
      </c>
      <c r="AH14" s="89"/>
      <c r="AI14" s="65">
        <v>431176</v>
      </c>
    </row>
    <row r="15" spans="1:35" ht="11.25" customHeight="1" x14ac:dyDescent="0.15">
      <c r="A15" s="217" t="s">
        <v>215</v>
      </c>
      <c r="B15" s="76"/>
      <c r="C15" s="37"/>
      <c r="D15" s="37"/>
      <c r="E15" s="37"/>
      <c r="F15" s="77"/>
      <c r="G15" s="76"/>
      <c r="H15" s="37"/>
      <c r="I15" s="37"/>
      <c r="J15" s="37"/>
      <c r="K15" s="77"/>
      <c r="L15" s="76">
        <v>12068</v>
      </c>
      <c r="M15" s="37"/>
      <c r="N15" s="37"/>
      <c r="O15" s="37"/>
      <c r="P15" s="77"/>
      <c r="Q15" s="76">
        <v>1626170</v>
      </c>
      <c r="R15" s="37"/>
      <c r="S15" s="37"/>
      <c r="T15" s="37"/>
      <c r="U15" s="77"/>
      <c r="V15" s="76"/>
      <c r="W15" s="37">
        <v>221914</v>
      </c>
      <c r="X15" s="37"/>
      <c r="Y15" s="37"/>
      <c r="Z15" s="77"/>
      <c r="AA15" s="177"/>
      <c r="AB15" s="37"/>
      <c r="AC15" s="37"/>
      <c r="AD15" s="37"/>
      <c r="AE15" s="77"/>
      <c r="AF15" s="89">
        <v>204440</v>
      </c>
      <c r="AG15" s="57">
        <v>2064592</v>
      </c>
      <c r="AH15" s="89"/>
      <c r="AI15" s="65">
        <v>2064592</v>
      </c>
    </row>
    <row r="16" spans="1:35" ht="11.25" customHeight="1" x14ac:dyDescent="0.15">
      <c r="A16" s="217" t="s">
        <v>216</v>
      </c>
      <c r="B16" s="76"/>
      <c r="C16" s="37"/>
      <c r="D16" s="37"/>
      <c r="E16" s="37"/>
      <c r="F16" s="77"/>
      <c r="G16" s="76"/>
      <c r="H16" s="37"/>
      <c r="I16" s="37"/>
      <c r="J16" s="37"/>
      <c r="K16" s="77"/>
      <c r="L16" s="76">
        <v>41416</v>
      </c>
      <c r="M16" s="37"/>
      <c r="N16" s="37"/>
      <c r="O16" s="37"/>
      <c r="P16" s="77"/>
      <c r="Q16" s="76"/>
      <c r="R16" s="37"/>
      <c r="S16" s="37"/>
      <c r="T16" s="37"/>
      <c r="U16" s="77"/>
      <c r="V16" s="76"/>
      <c r="W16" s="37">
        <v>217757</v>
      </c>
      <c r="X16" s="37"/>
      <c r="Y16" s="37"/>
      <c r="Z16" s="77"/>
      <c r="AA16" s="177"/>
      <c r="AB16" s="37"/>
      <c r="AC16" s="37"/>
      <c r="AD16" s="37"/>
      <c r="AE16" s="77"/>
      <c r="AF16" s="89">
        <v>50467</v>
      </c>
      <c r="AG16" s="57">
        <v>309640</v>
      </c>
      <c r="AH16" s="89"/>
      <c r="AI16" s="65">
        <v>309640</v>
      </c>
    </row>
    <row r="17" spans="1:35" ht="11.25" customHeight="1" x14ac:dyDescent="0.15">
      <c r="A17" s="217" t="s">
        <v>219</v>
      </c>
      <c r="B17" s="76"/>
      <c r="C17" s="37"/>
      <c r="D17" s="37"/>
      <c r="E17" s="37"/>
      <c r="F17" s="77"/>
      <c r="G17" s="76"/>
      <c r="H17" s="37"/>
      <c r="I17" s="37"/>
      <c r="J17" s="37"/>
      <c r="K17" s="77"/>
      <c r="L17" s="76"/>
      <c r="M17" s="37"/>
      <c r="N17" s="37"/>
      <c r="O17" s="37"/>
      <c r="P17" s="77"/>
      <c r="Q17" s="76"/>
      <c r="R17" s="37"/>
      <c r="S17" s="37">
        <v>160852</v>
      </c>
      <c r="T17" s="37"/>
      <c r="U17" s="77"/>
      <c r="V17" s="76"/>
      <c r="W17" s="37">
        <v>226236</v>
      </c>
      <c r="X17" s="37"/>
      <c r="Y17" s="37"/>
      <c r="Z17" s="77"/>
      <c r="AA17" s="177">
        <v>55909</v>
      </c>
      <c r="AB17" s="37"/>
      <c r="AC17" s="37">
        <v>3265</v>
      </c>
      <c r="AD17" s="37"/>
      <c r="AE17" s="77"/>
      <c r="AF17" s="89">
        <v>34795</v>
      </c>
      <c r="AG17" s="57">
        <v>481057</v>
      </c>
      <c r="AH17" s="89"/>
      <c r="AI17" s="65">
        <v>481057</v>
      </c>
    </row>
    <row r="18" spans="1:35" ht="11.25" customHeight="1" x14ac:dyDescent="0.15">
      <c r="A18" s="217" t="s">
        <v>220</v>
      </c>
      <c r="B18" s="76">
        <v>892520</v>
      </c>
      <c r="C18" s="37"/>
      <c r="D18" s="37"/>
      <c r="E18" s="37"/>
      <c r="F18" s="77"/>
      <c r="G18" s="76">
        <v>80610</v>
      </c>
      <c r="H18" s="37"/>
      <c r="I18" s="37">
        <v>138000</v>
      </c>
      <c r="J18" s="37"/>
      <c r="K18" s="77"/>
      <c r="L18" s="76"/>
      <c r="M18" s="37"/>
      <c r="N18" s="37"/>
      <c r="O18" s="37"/>
      <c r="P18" s="77"/>
      <c r="Q18" s="76"/>
      <c r="R18" s="37"/>
      <c r="S18" s="37"/>
      <c r="T18" s="37"/>
      <c r="U18" s="77">
        <v>35710</v>
      </c>
      <c r="V18" s="76"/>
      <c r="W18" s="37"/>
      <c r="X18" s="37"/>
      <c r="Y18" s="37"/>
      <c r="Z18" s="77"/>
      <c r="AA18" s="177">
        <v>787520</v>
      </c>
      <c r="AB18" s="37">
        <v>450494</v>
      </c>
      <c r="AC18" s="37"/>
      <c r="AD18" s="37">
        <v>41320</v>
      </c>
      <c r="AE18" s="77"/>
      <c r="AF18" s="89">
        <v>936978</v>
      </c>
      <c r="AG18" s="57">
        <v>3363152</v>
      </c>
      <c r="AH18" s="89"/>
      <c r="AI18" s="65">
        <v>3363152</v>
      </c>
    </row>
    <row r="19" spans="1:35" ht="11.25" customHeight="1" x14ac:dyDescent="0.15">
      <c r="A19" s="217" t="s">
        <v>221</v>
      </c>
      <c r="B19" s="76">
        <v>67660000</v>
      </c>
      <c r="C19" s="37"/>
      <c r="D19" s="37"/>
      <c r="E19" s="37"/>
      <c r="F19" s="77"/>
      <c r="G19" s="76"/>
      <c r="H19" s="37"/>
      <c r="I19" s="37"/>
      <c r="J19" s="37"/>
      <c r="K19" s="77"/>
      <c r="L19" s="76"/>
      <c r="M19" s="37"/>
      <c r="N19" s="37"/>
      <c r="O19" s="37"/>
      <c r="P19" s="77"/>
      <c r="Q19" s="76"/>
      <c r="R19" s="37"/>
      <c r="S19" s="37"/>
      <c r="T19" s="37"/>
      <c r="U19" s="77"/>
      <c r="V19" s="76"/>
      <c r="W19" s="37"/>
      <c r="X19" s="37"/>
      <c r="Y19" s="37"/>
      <c r="Z19" s="77"/>
      <c r="AA19" s="177"/>
      <c r="AB19" s="37"/>
      <c r="AC19" s="37"/>
      <c r="AD19" s="37"/>
      <c r="AE19" s="77"/>
      <c r="AF19" s="89"/>
      <c r="AG19" s="57">
        <v>67660000</v>
      </c>
      <c r="AH19" s="89"/>
      <c r="AI19" s="65">
        <v>67660000</v>
      </c>
    </row>
    <row r="20" spans="1:35" ht="11.25" customHeight="1" x14ac:dyDescent="0.15">
      <c r="A20" s="217" t="s">
        <v>298</v>
      </c>
      <c r="B20" s="76">
        <v>82500000</v>
      </c>
      <c r="C20" s="37"/>
      <c r="D20" s="37"/>
      <c r="E20" s="37"/>
      <c r="F20" s="77"/>
      <c r="G20" s="76"/>
      <c r="H20" s="37"/>
      <c r="I20" s="37"/>
      <c r="J20" s="37"/>
      <c r="K20" s="77"/>
      <c r="L20" s="76"/>
      <c r="M20" s="37"/>
      <c r="N20" s="37"/>
      <c r="O20" s="37"/>
      <c r="P20" s="77"/>
      <c r="Q20" s="76"/>
      <c r="R20" s="37"/>
      <c r="S20" s="37"/>
      <c r="T20" s="37"/>
      <c r="U20" s="77"/>
      <c r="V20" s="76"/>
      <c r="W20" s="37"/>
      <c r="X20" s="37"/>
      <c r="Y20" s="37"/>
      <c r="Z20" s="77"/>
      <c r="AA20" s="177"/>
      <c r="AB20" s="37"/>
      <c r="AC20" s="37"/>
      <c r="AD20" s="37"/>
      <c r="AE20" s="77"/>
      <c r="AF20" s="89"/>
      <c r="AG20" s="57">
        <v>82500000</v>
      </c>
      <c r="AH20" s="89">
        <v>-82500000</v>
      </c>
      <c r="AI20" s="65"/>
    </row>
    <row r="21" spans="1:35" ht="11.25" customHeight="1" x14ac:dyDescent="0.15">
      <c r="A21" s="217" t="s">
        <v>222</v>
      </c>
      <c r="B21" s="76">
        <v>62960</v>
      </c>
      <c r="C21" s="37"/>
      <c r="D21" s="37"/>
      <c r="E21" s="37"/>
      <c r="F21" s="77"/>
      <c r="G21" s="76"/>
      <c r="H21" s="37"/>
      <c r="I21" s="37"/>
      <c r="J21" s="37"/>
      <c r="K21" s="77"/>
      <c r="L21" s="76"/>
      <c r="M21" s="37"/>
      <c r="N21" s="37"/>
      <c r="O21" s="37"/>
      <c r="P21" s="77"/>
      <c r="Q21" s="76"/>
      <c r="R21" s="37"/>
      <c r="S21" s="37"/>
      <c r="T21" s="37"/>
      <c r="U21" s="77"/>
      <c r="V21" s="76"/>
      <c r="W21" s="37"/>
      <c r="X21" s="37"/>
      <c r="Y21" s="37"/>
      <c r="Z21" s="77"/>
      <c r="AA21" s="177"/>
      <c r="AB21" s="37"/>
      <c r="AC21" s="37"/>
      <c r="AD21" s="37"/>
      <c r="AE21" s="77"/>
      <c r="AF21" s="89"/>
      <c r="AG21" s="57">
        <v>62960</v>
      </c>
      <c r="AH21" s="89"/>
      <c r="AI21" s="65">
        <v>62960</v>
      </c>
    </row>
    <row r="22" spans="1:35" ht="11.25" customHeight="1" x14ac:dyDescent="0.15">
      <c r="A22" s="218" t="s">
        <v>223</v>
      </c>
      <c r="B22" s="78">
        <v>1593116</v>
      </c>
      <c r="C22" s="38"/>
      <c r="D22" s="38"/>
      <c r="E22" s="38"/>
      <c r="F22" s="79"/>
      <c r="G22" s="78"/>
      <c r="H22" s="38"/>
      <c r="I22" s="38"/>
      <c r="J22" s="38"/>
      <c r="K22" s="79"/>
      <c r="L22" s="78"/>
      <c r="M22" s="38"/>
      <c r="N22" s="38"/>
      <c r="O22" s="38"/>
      <c r="P22" s="79"/>
      <c r="Q22" s="78"/>
      <c r="R22" s="38"/>
      <c r="S22" s="38"/>
      <c r="T22" s="38"/>
      <c r="U22" s="79"/>
      <c r="V22" s="78"/>
      <c r="W22" s="38"/>
      <c r="X22" s="38"/>
      <c r="Y22" s="38"/>
      <c r="Z22" s="79"/>
      <c r="AA22" s="178"/>
      <c r="AB22" s="38"/>
      <c r="AC22" s="38"/>
      <c r="AD22" s="38"/>
      <c r="AE22" s="79"/>
      <c r="AF22" s="90"/>
      <c r="AG22" s="58">
        <v>1593116</v>
      </c>
      <c r="AH22" s="90"/>
      <c r="AI22" s="66">
        <v>1593116</v>
      </c>
    </row>
    <row r="23" spans="1:35" ht="11.25" customHeight="1" x14ac:dyDescent="0.15">
      <c r="A23" s="215" t="s">
        <v>224</v>
      </c>
      <c r="B23" s="72">
        <v>1512682624</v>
      </c>
      <c r="C23" s="35">
        <v>988138776</v>
      </c>
      <c r="D23" s="35">
        <v>41232163</v>
      </c>
      <c r="E23" s="35">
        <v>88225538</v>
      </c>
      <c r="F23" s="73">
        <v>132014326</v>
      </c>
      <c r="G23" s="72">
        <v>4310584</v>
      </c>
      <c r="H23" s="35"/>
      <c r="I23" s="35">
        <v>251572</v>
      </c>
      <c r="J23" s="35">
        <v>163386</v>
      </c>
      <c r="K23" s="73">
        <v>4078702</v>
      </c>
      <c r="L23" s="72">
        <v>495611</v>
      </c>
      <c r="M23" s="35">
        <v>304825</v>
      </c>
      <c r="N23" s="35">
        <v>1074588</v>
      </c>
      <c r="O23" s="35">
        <v>22910849</v>
      </c>
      <c r="P23" s="73">
        <v>123571</v>
      </c>
      <c r="Q23" s="72">
        <v>15</v>
      </c>
      <c r="R23" s="35">
        <v>87800</v>
      </c>
      <c r="S23" s="35">
        <v>367249</v>
      </c>
      <c r="T23" s="35">
        <v>603421</v>
      </c>
      <c r="U23" s="73">
        <v>115553</v>
      </c>
      <c r="V23" s="72">
        <v>107664</v>
      </c>
      <c r="W23" s="35">
        <v>272720</v>
      </c>
      <c r="X23" s="35">
        <v>260000</v>
      </c>
      <c r="Y23" s="35">
        <v>1341334</v>
      </c>
      <c r="Z23" s="73">
        <v>7684820</v>
      </c>
      <c r="AA23" s="175">
        <v>19779856</v>
      </c>
      <c r="AB23" s="35">
        <v>4411290</v>
      </c>
      <c r="AC23" s="35"/>
      <c r="AD23" s="35">
        <v>2984696</v>
      </c>
      <c r="AE23" s="73">
        <v>4841997</v>
      </c>
      <c r="AF23" s="87">
        <v>5661773</v>
      </c>
      <c r="AG23" s="55">
        <v>2844527303</v>
      </c>
      <c r="AH23" s="87">
        <v>-219301000</v>
      </c>
      <c r="AI23" s="63">
        <v>2625226303</v>
      </c>
    </row>
    <row r="24" spans="1:35" ht="11.25" customHeight="1" x14ac:dyDescent="0.15">
      <c r="A24" s="215" t="s">
        <v>225</v>
      </c>
      <c r="B24" s="72">
        <v>15949352</v>
      </c>
      <c r="C24" s="35">
        <v>981107278</v>
      </c>
      <c r="D24" s="35">
        <v>24454623</v>
      </c>
      <c r="E24" s="35">
        <v>71702168</v>
      </c>
      <c r="F24" s="73">
        <v>110477714</v>
      </c>
      <c r="G24" s="72"/>
      <c r="H24" s="35"/>
      <c r="I24" s="35"/>
      <c r="J24" s="35"/>
      <c r="K24" s="73"/>
      <c r="L24" s="72"/>
      <c r="M24" s="35"/>
      <c r="N24" s="35"/>
      <c r="O24" s="35"/>
      <c r="P24" s="73"/>
      <c r="Q24" s="72"/>
      <c r="R24" s="35"/>
      <c r="S24" s="35"/>
      <c r="T24" s="35"/>
      <c r="U24" s="73"/>
      <c r="V24" s="72"/>
      <c r="W24" s="35"/>
      <c r="X24" s="35"/>
      <c r="Y24" s="35"/>
      <c r="Z24" s="73"/>
      <c r="AA24" s="175"/>
      <c r="AB24" s="35"/>
      <c r="AC24" s="35"/>
      <c r="AD24" s="35"/>
      <c r="AE24" s="73"/>
      <c r="AF24" s="87"/>
      <c r="AG24" s="55">
        <v>1203691135</v>
      </c>
      <c r="AH24" s="87"/>
      <c r="AI24" s="63">
        <v>1203691135</v>
      </c>
    </row>
    <row r="25" spans="1:35" ht="11.25" customHeight="1" x14ac:dyDescent="0.15">
      <c r="A25" s="216" t="s">
        <v>226</v>
      </c>
      <c r="B25" s="74">
        <v>5949352</v>
      </c>
      <c r="C25" s="36">
        <v>44714896</v>
      </c>
      <c r="D25" s="36"/>
      <c r="E25" s="36"/>
      <c r="F25" s="75"/>
      <c r="G25" s="74"/>
      <c r="H25" s="36"/>
      <c r="I25" s="36"/>
      <c r="J25" s="36"/>
      <c r="K25" s="75"/>
      <c r="L25" s="74"/>
      <c r="M25" s="36"/>
      <c r="N25" s="36"/>
      <c r="O25" s="36"/>
      <c r="P25" s="75"/>
      <c r="Q25" s="74"/>
      <c r="R25" s="36"/>
      <c r="S25" s="36"/>
      <c r="T25" s="36"/>
      <c r="U25" s="75"/>
      <c r="V25" s="74"/>
      <c r="W25" s="36"/>
      <c r="X25" s="36"/>
      <c r="Y25" s="36"/>
      <c r="Z25" s="75"/>
      <c r="AA25" s="176"/>
      <c r="AB25" s="36"/>
      <c r="AC25" s="36"/>
      <c r="AD25" s="36"/>
      <c r="AE25" s="75"/>
      <c r="AF25" s="88"/>
      <c r="AG25" s="56">
        <v>50664248</v>
      </c>
      <c r="AH25" s="88"/>
      <c r="AI25" s="64">
        <v>50664248</v>
      </c>
    </row>
    <row r="26" spans="1:35" ht="11.25" customHeight="1" x14ac:dyDescent="0.15">
      <c r="A26" s="217" t="s">
        <v>227</v>
      </c>
      <c r="B26" s="76"/>
      <c r="C26" s="37">
        <v>936392382</v>
      </c>
      <c r="D26" s="37">
        <v>24454623</v>
      </c>
      <c r="E26" s="37">
        <v>71702168</v>
      </c>
      <c r="F26" s="77">
        <v>110477714</v>
      </c>
      <c r="G26" s="76"/>
      <c r="H26" s="37"/>
      <c r="I26" s="37"/>
      <c r="J26" s="37"/>
      <c r="K26" s="77"/>
      <c r="L26" s="76"/>
      <c r="M26" s="37"/>
      <c r="N26" s="37"/>
      <c r="O26" s="37"/>
      <c r="P26" s="77"/>
      <c r="Q26" s="76"/>
      <c r="R26" s="37"/>
      <c r="S26" s="37"/>
      <c r="T26" s="37"/>
      <c r="U26" s="77"/>
      <c r="V26" s="76"/>
      <c r="W26" s="37"/>
      <c r="X26" s="37"/>
      <c r="Y26" s="37"/>
      <c r="Z26" s="77"/>
      <c r="AA26" s="177"/>
      <c r="AB26" s="37"/>
      <c r="AC26" s="37"/>
      <c r="AD26" s="37"/>
      <c r="AE26" s="77"/>
      <c r="AF26" s="89"/>
      <c r="AG26" s="57">
        <v>1143026887</v>
      </c>
      <c r="AH26" s="89"/>
      <c r="AI26" s="65">
        <v>1143026887</v>
      </c>
    </row>
    <row r="27" spans="1:35" ht="11.25" customHeight="1" x14ac:dyDescent="0.15">
      <c r="A27" s="218" t="s">
        <v>228</v>
      </c>
      <c r="B27" s="78">
        <v>10000000</v>
      </c>
      <c r="C27" s="38"/>
      <c r="D27" s="38"/>
      <c r="E27" s="38"/>
      <c r="F27" s="79"/>
      <c r="G27" s="78"/>
      <c r="H27" s="38"/>
      <c r="I27" s="38"/>
      <c r="J27" s="38"/>
      <c r="K27" s="79"/>
      <c r="L27" s="78"/>
      <c r="M27" s="38"/>
      <c r="N27" s="38"/>
      <c r="O27" s="38"/>
      <c r="P27" s="79"/>
      <c r="Q27" s="78"/>
      <c r="R27" s="38"/>
      <c r="S27" s="38"/>
      <c r="T27" s="38"/>
      <c r="U27" s="79"/>
      <c r="V27" s="78"/>
      <c r="W27" s="38"/>
      <c r="X27" s="38"/>
      <c r="Y27" s="38"/>
      <c r="Z27" s="79"/>
      <c r="AA27" s="178"/>
      <c r="AB27" s="38"/>
      <c r="AC27" s="38"/>
      <c r="AD27" s="38"/>
      <c r="AE27" s="79"/>
      <c r="AF27" s="90"/>
      <c r="AG27" s="58">
        <v>10000000</v>
      </c>
      <c r="AH27" s="90"/>
      <c r="AI27" s="66">
        <v>10000000</v>
      </c>
    </row>
    <row r="28" spans="1:35" ht="11.25" customHeight="1" x14ac:dyDescent="0.15">
      <c r="A28" s="215" t="s">
        <v>229</v>
      </c>
      <c r="B28" s="72">
        <v>1496733272</v>
      </c>
      <c r="C28" s="35">
        <v>7031498</v>
      </c>
      <c r="D28" s="35">
        <v>16777540</v>
      </c>
      <c r="E28" s="35">
        <v>16523370</v>
      </c>
      <c r="F28" s="73">
        <v>21536612</v>
      </c>
      <c r="G28" s="72">
        <v>4310584</v>
      </c>
      <c r="H28" s="35"/>
      <c r="I28" s="35">
        <v>251572</v>
      </c>
      <c r="J28" s="35">
        <v>163386</v>
      </c>
      <c r="K28" s="73">
        <v>4078702</v>
      </c>
      <c r="L28" s="72">
        <v>495611</v>
      </c>
      <c r="M28" s="35">
        <v>304825</v>
      </c>
      <c r="N28" s="35">
        <v>1074588</v>
      </c>
      <c r="O28" s="35">
        <v>22910849</v>
      </c>
      <c r="P28" s="73">
        <v>123571</v>
      </c>
      <c r="Q28" s="72">
        <v>15</v>
      </c>
      <c r="R28" s="35">
        <v>87800</v>
      </c>
      <c r="S28" s="35">
        <v>367249</v>
      </c>
      <c r="T28" s="35">
        <v>603421</v>
      </c>
      <c r="U28" s="73">
        <v>115553</v>
      </c>
      <c r="V28" s="72">
        <v>107664</v>
      </c>
      <c r="W28" s="35">
        <v>272720</v>
      </c>
      <c r="X28" s="35">
        <v>260000</v>
      </c>
      <c r="Y28" s="35">
        <v>1341334</v>
      </c>
      <c r="Z28" s="73">
        <v>7684820</v>
      </c>
      <c r="AA28" s="175">
        <v>19779856</v>
      </c>
      <c r="AB28" s="35">
        <v>4411290</v>
      </c>
      <c r="AC28" s="35"/>
      <c r="AD28" s="35">
        <v>2984696</v>
      </c>
      <c r="AE28" s="73">
        <v>4841997</v>
      </c>
      <c r="AF28" s="87">
        <v>5661773</v>
      </c>
      <c r="AG28" s="55">
        <v>1640836168</v>
      </c>
      <c r="AH28" s="87">
        <v>-219301000</v>
      </c>
      <c r="AI28" s="63">
        <v>1421535168</v>
      </c>
    </row>
    <row r="29" spans="1:35" ht="11.25" customHeight="1" x14ac:dyDescent="0.15">
      <c r="A29" s="216" t="s">
        <v>227</v>
      </c>
      <c r="B29" s="74"/>
      <c r="C29" s="36"/>
      <c r="D29" s="36"/>
      <c r="E29" s="36">
        <v>2365992</v>
      </c>
      <c r="F29" s="75"/>
      <c r="G29" s="74">
        <v>204750</v>
      </c>
      <c r="H29" s="36"/>
      <c r="I29" s="36">
        <v>1</v>
      </c>
      <c r="J29" s="36"/>
      <c r="K29" s="75"/>
      <c r="L29" s="74"/>
      <c r="M29" s="36"/>
      <c r="N29" s="36"/>
      <c r="O29" s="36">
        <v>22723527</v>
      </c>
      <c r="P29" s="75">
        <v>57397</v>
      </c>
      <c r="Q29" s="74"/>
      <c r="R29" s="36"/>
      <c r="S29" s="36"/>
      <c r="T29" s="36"/>
      <c r="U29" s="75"/>
      <c r="V29" s="74"/>
      <c r="W29" s="36"/>
      <c r="X29" s="36"/>
      <c r="Y29" s="36">
        <v>590131</v>
      </c>
      <c r="Z29" s="75">
        <v>4549195</v>
      </c>
      <c r="AA29" s="176">
        <v>16679597</v>
      </c>
      <c r="AB29" s="36">
        <v>2595946</v>
      </c>
      <c r="AC29" s="36"/>
      <c r="AD29" s="36">
        <v>1196992</v>
      </c>
      <c r="AE29" s="75">
        <v>4221550</v>
      </c>
      <c r="AF29" s="88">
        <v>2361450</v>
      </c>
      <c r="AG29" s="56">
        <v>57546528</v>
      </c>
      <c r="AH29" s="88"/>
      <c r="AI29" s="64">
        <v>57546528</v>
      </c>
    </row>
    <row r="30" spans="1:35" ht="11.25" customHeight="1" x14ac:dyDescent="0.15">
      <c r="A30" s="217" t="s">
        <v>230</v>
      </c>
      <c r="B30" s="76"/>
      <c r="C30" s="37"/>
      <c r="D30" s="37">
        <v>401334</v>
      </c>
      <c r="E30" s="37">
        <v>2469229</v>
      </c>
      <c r="F30" s="77"/>
      <c r="G30" s="76"/>
      <c r="H30" s="37"/>
      <c r="I30" s="37"/>
      <c r="J30" s="37"/>
      <c r="K30" s="77"/>
      <c r="L30" s="76">
        <v>193921</v>
      </c>
      <c r="M30" s="37"/>
      <c r="N30" s="37"/>
      <c r="O30" s="37"/>
      <c r="P30" s="77"/>
      <c r="Q30" s="76"/>
      <c r="R30" s="37"/>
      <c r="S30" s="37"/>
      <c r="T30" s="37"/>
      <c r="U30" s="77"/>
      <c r="V30" s="76"/>
      <c r="W30" s="37"/>
      <c r="X30" s="37"/>
      <c r="Y30" s="37"/>
      <c r="Z30" s="77"/>
      <c r="AA30" s="177"/>
      <c r="AB30" s="37">
        <v>189167</v>
      </c>
      <c r="AC30" s="37"/>
      <c r="AD30" s="37"/>
      <c r="AE30" s="77"/>
      <c r="AF30" s="89"/>
      <c r="AG30" s="57">
        <v>3253651</v>
      </c>
      <c r="AH30" s="89"/>
      <c r="AI30" s="65">
        <v>3253651</v>
      </c>
    </row>
    <row r="31" spans="1:35" ht="11.25" customHeight="1" x14ac:dyDescent="0.15">
      <c r="A31" s="217" t="s">
        <v>231</v>
      </c>
      <c r="B31" s="76"/>
      <c r="C31" s="37"/>
      <c r="D31" s="37"/>
      <c r="E31" s="37"/>
      <c r="F31" s="77">
        <v>6371460</v>
      </c>
      <c r="G31" s="76"/>
      <c r="H31" s="37"/>
      <c r="I31" s="37"/>
      <c r="J31" s="37"/>
      <c r="K31" s="77"/>
      <c r="L31" s="76"/>
      <c r="M31" s="37"/>
      <c r="N31" s="37"/>
      <c r="O31" s="37"/>
      <c r="P31" s="77"/>
      <c r="Q31" s="76">
        <v>6</v>
      </c>
      <c r="R31" s="37">
        <v>5</v>
      </c>
      <c r="S31" s="37"/>
      <c r="T31" s="37"/>
      <c r="U31" s="77"/>
      <c r="V31" s="76"/>
      <c r="W31" s="37"/>
      <c r="X31" s="37"/>
      <c r="Y31" s="37"/>
      <c r="Z31" s="77"/>
      <c r="AA31" s="177"/>
      <c r="AB31" s="37"/>
      <c r="AC31" s="37"/>
      <c r="AD31" s="37"/>
      <c r="AE31" s="77"/>
      <c r="AF31" s="89">
        <v>2084120</v>
      </c>
      <c r="AG31" s="57">
        <v>8455591</v>
      </c>
      <c r="AH31" s="89"/>
      <c r="AI31" s="65">
        <v>8455591</v>
      </c>
    </row>
    <row r="32" spans="1:35" ht="11.25" customHeight="1" x14ac:dyDescent="0.15">
      <c r="A32" s="217" t="s">
        <v>232</v>
      </c>
      <c r="B32" s="76">
        <v>1</v>
      </c>
      <c r="C32" s="37">
        <v>3725071</v>
      </c>
      <c r="D32" s="37">
        <v>1973247</v>
      </c>
      <c r="E32" s="37">
        <v>2</v>
      </c>
      <c r="F32" s="77">
        <v>2</v>
      </c>
      <c r="G32" s="76"/>
      <c r="H32" s="37"/>
      <c r="I32" s="37">
        <v>1</v>
      </c>
      <c r="J32" s="37"/>
      <c r="K32" s="77">
        <v>1</v>
      </c>
      <c r="L32" s="76">
        <v>1</v>
      </c>
      <c r="M32" s="37">
        <v>3</v>
      </c>
      <c r="N32" s="37"/>
      <c r="O32" s="37">
        <v>3</v>
      </c>
      <c r="P32" s="77">
        <v>1</v>
      </c>
      <c r="Q32" s="76"/>
      <c r="R32" s="37">
        <v>1</v>
      </c>
      <c r="S32" s="37">
        <v>1</v>
      </c>
      <c r="T32" s="37"/>
      <c r="U32" s="77">
        <v>2</v>
      </c>
      <c r="V32" s="76"/>
      <c r="W32" s="37">
        <v>1</v>
      </c>
      <c r="X32" s="37"/>
      <c r="Y32" s="37"/>
      <c r="Z32" s="77">
        <v>2729460</v>
      </c>
      <c r="AA32" s="177">
        <v>391265</v>
      </c>
      <c r="AB32" s="37">
        <v>746062</v>
      </c>
      <c r="AC32" s="37"/>
      <c r="AD32" s="37">
        <v>453263</v>
      </c>
      <c r="AE32" s="77">
        <v>20000</v>
      </c>
      <c r="AF32" s="89">
        <v>309376</v>
      </c>
      <c r="AG32" s="57">
        <v>10347764</v>
      </c>
      <c r="AH32" s="89"/>
      <c r="AI32" s="65">
        <v>10347764</v>
      </c>
    </row>
    <row r="33" spans="1:35" ht="11.25" customHeight="1" x14ac:dyDescent="0.15">
      <c r="A33" s="217" t="s">
        <v>233</v>
      </c>
      <c r="B33" s="76">
        <v>7392584</v>
      </c>
      <c r="C33" s="37">
        <v>3295707</v>
      </c>
      <c r="D33" s="37">
        <v>14390169</v>
      </c>
      <c r="E33" s="37">
        <v>11253309</v>
      </c>
      <c r="F33" s="77">
        <v>14766630</v>
      </c>
      <c r="G33" s="76">
        <v>263194</v>
      </c>
      <c r="H33" s="37"/>
      <c r="I33" s="37">
        <v>127890</v>
      </c>
      <c r="J33" s="37">
        <v>83386</v>
      </c>
      <c r="K33" s="77">
        <v>39501</v>
      </c>
      <c r="L33" s="76">
        <v>301689</v>
      </c>
      <c r="M33" s="37">
        <v>304822</v>
      </c>
      <c r="N33" s="37">
        <v>1074588</v>
      </c>
      <c r="O33" s="37">
        <v>187319</v>
      </c>
      <c r="P33" s="77">
        <v>66173</v>
      </c>
      <c r="Q33" s="76">
        <v>9</v>
      </c>
      <c r="R33" s="37">
        <v>87794</v>
      </c>
      <c r="S33" s="37">
        <v>367248</v>
      </c>
      <c r="T33" s="37">
        <v>603421</v>
      </c>
      <c r="U33" s="77">
        <v>115551</v>
      </c>
      <c r="V33" s="76">
        <v>107664</v>
      </c>
      <c r="W33" s="37">
        <v>272719</v>
      </c>
      <c r="X33" s="37"/>
      <c r="Y33" s="37">
        <v>46203</v>
      </c>
      <c r="Z33" s="77">
        <v>220355</v>
      </c>
      <c r="AA33" s="177">
        <v>1976994</v>
      </c>
      <c r="AB33" s="37">
        <v>270115</v>
      </c>
      <c r="AC33" s="37"/>
      <c r="AD33" s="37">
        <v>310231</v>
      </c>
      <c r="AE33" s="77">
        <v>495447</v>
      </c>
      <c r="AF33" s="89">
        <v>247827</v>
      </c>
      <c r="AG33" s="57">
        <v>58668539</v>
      </c>
      <c r="AH33" s="89"/>
      <c r="AI33" s="65">
        <v>58668539</v>
      </c>
    </row>
    <row r="34" spans="1:35" ht="11.25" customHeight="1" x14ac:dyDescent="0.15">
      <c r="A34" s="217" t="s">
        <v>234</v>
      </c>
      <c r="B34" s="76"/>
      <c r="C34" s="37"/>
      <c r="D34" s="37"/>
      <c r="E34" s="37"/>
      <c r="F34" s="77"/>
      <c r="G34" s="76">
        <v>3842640</v>
      </c>
      <c r="H34" s="37"/>
      <c r="I34" s="37"/>
      <c r="J34" s="37"/>
      <c r="K34" s="77">
        <v>4039200</v>
      </c>
      <c r="L34" s="76"/>
      <c r="M34" s="37"/>
      <c r="N34" s="37"/>
      <c r="O34" s="37"/>
      <c r="P34" s="77"/>
      <c r="Q34" s="76"/>
      <c r="R34" s="37"/>
      <c r="S34" s="37"/>
      <c r="T34" s="37"/>
      <c r="U34" s="77"/>
      <c r="V34" s="76"/>
      <c r="W34" s="37"/>
      <c r="X34" s="37"/>
      <c r="Y34" s="37"/>
      <c r="Z34" s="77"/>
      <c r="AA34" s="177"/>
      <c r="AB34" s="37"/>
      <c r="AC34" s="37"/>
      <c r="AD34" s="37"/>
      <c r="AE34" s="77"/>
      <c r="AF34" s="89"/>
      <c r="AG34" s="57">
        <v>7881840</v>
      </c>
      <c r="AH34" s="89"/>
      <c r="AI34" s="65">
        <v>7881840</v>
      </c>
    </row>
    <row r="35" spans="1:35" ht="11.25" customHeight="1" x14ac:dyDescent="0.15">
      <c r="A35" s="217" t="s">
        <v>235</v>
      </c>
      <c r="B35" s="76">
        <v>3740256</v>
      </c>
      <c r="C35" s="37"/>
      <c r="D35" s="37"/>
      <c r="E35" s="37">
        <v>419328</v>
      </c>
      <c r="F35" s="77">
        <v>398520</v>
      </c>
      <c r="G35" s="76"/>
      <c r="H35" s="37"/>
      <c r="I35" s="37"/>
      <c r="J35" s="37"/>
      <c r="K35" s="77"/>
      <c r="L35" s="76"/>
      <c r="M35" s="37"/>
      <c r="N35" s="37"/>
      <c r="O35" s="37"/>
      <c r="P35" s="77"/>
      <c r="Q35" s="76"/>
      <c r="R35" s="37"/>
      <c r="S35" s="37"/>
      <c r="T35" s="37"/>
      <c r="U35" s="77"/>
      <c r="V35" s="76"/>
      <c r="W35" s="37"/>
      <c r="X35" s="37"/>
      <c r="Y35" s="37"/>
      <c r="Z35" s="77">
        <v>165600</v>
      </c>
      <c r="AA35" s="177"/>
      <c r="AB35" s="37"/>
      <c r="AC35" s="37"/>
      <c r="AD35" s="37"/>
      <c r="AE35" s="77">
        <v>105000</v>
      </c>
      <c r="AF35" s="89"/>
      <c r="AG35" s="57">
        <v>4828704</v>
      </c>
      <c r="AH35" s="89"/>
      <c r="AI35" s="65">
        <v>4828704</v>
      </c>
    </row>
    <row r="36" spans="1:35" ht="11.25" customHeight="1" x14ac:dyDescent="0.15">
      <c r="A36" s="217" t="s">
        <v>299</v>
      </c>
      <c r="B36" s="76">
        <v>219301000</v>
      </c>
      <c r="C36" s="37"/>
      <c r="D36" s="37"/>
      <c r="E36" s="37"/>
      <c r="F36" s="77"/>
      <c r="G36" s="76"/>
      <c r="H36" s="37"/>
      <c r="I36" s="37"/>
      <c r="J36" s="37"/>
      <c r="K36" s="77"/>
      <c r="L36" s="76"/>
      <c r="M36" s="37"/>
      <c r="N36" s="37"/>
      <c r="O36" s="37"/>
      <c r="P36" s="77"/>
      <c r="Q36" s="76"/>
      <c r="R36" s="37"/>
      <c r="S36" s="37"/>
      <c r="T36" s="37"/>
      <c r="U36" s="77"/>
      <c r="V36" s="76"/>
      <c r="W36" s="37"/>
      <c r="X36" s="37"/>
      <c r="Y36" s="37"/>
      <c r="Z36" s="77"/>
      <c r="AA36" s="177"/>
      <c r="AB36" s="37"/>
      <c r="AC36" s="37"/>
      <c r="AD36" s="37"/>
      <c r="AE36" s="77"/>
      <c r="AF36" s="89"/>
      <c r="AG36" s="57">
        <v>219301000</v>
      </c>
      <c r="AH36" s="89">
        <v>-219301000</v>
      </c>
      <c r="AI36" s="65"/>
    </row>
    <row r="37" spans="1:35" ht="11.25" customHeight="1" x14ac:dyDescent="0.15">
      <c r="A37" s="217" t="s">
        <v>236</v>
      </c>
      <c r="B37" s="76">
        <v>489074110</v>
      </c>
      <c r="C37" s="37"/>
      <c r="D37" s="37"/>
      <c r="E37" s="37"/>
      <c r="F37" s="77"/>
      <c r="G37" s="76"/>
      <c r="H37" s="37"/>
      <c r="I37" s="37"/>
      <c r="J37" s="37"/>
      <c r="K37" s="77"/>
      <c r="L37" s="76"/>
      <c r="M37" s="37"/>
      <c r="N37" s="37"/>
      <c r="O37" s="37"/>
      <c r="P37" s="77"/>
      <c r="Q37" s="76"/>
      <c r="R37" s="37"/>
      <c r="S37" s="37"/>
      <c r="T37" s="37"/>
      <c r="U37" s="77"/>
      <c r="V37" s="76"/>
      <c r="W37" s="37"/>
      <c r="X37" s="37"/>
      <c r="Y37" s="37"/>
      <c r="Z37" s="77"/>
      <c r="AA37" s="177"/>
      <c r="AB37" s="37"/>
      <c r="AC37" s="37"/>
      <c r="AD37" s="37"/>
      <c r="AE37" s="77"/>
      <c r="AF37" s="89"/>
      <c r="AG37" s="57">
        <v>489074110</v>
      </c>
      <c r="AH37" s="89"/>
      <c r="AI37" s="65">
        <v>489074110</v>
      </c>
    </row>
    <row r="38" spans="1:35" ht="11.25" customHeight="1" x14ac:dyDescent="0.15">
      <c r="A38" s="217" t="s">
        <v>237</v>
      </c>
      <c r="B38" s="76">
        <v>99385928</v>
      </c>
      <c r="C38" s="37"/>
      <c r="D38" s="37"/>
      <c r="E38" s="37"/>
      <c r="F38" s="77"/>
      <c r="G38" s="76"/>
      <c r="H38" s="37"/>
      <c r="I38" s="37"/>
      <c r="J38" s="37"/>
      <c r="K38" s="77"/>
      <c r="L38" s="76"/>
      <c r="M38" s="37"/>
      <c r="N38" s="37"/>
      <c r="O38" s="37"/>
      <c r="P38" s="77"/>
      <c r="Q38" s="76"/>
      <c r="R38" s="37"/>
      <c r="S38" s="37"/>
      <c r="T38" s="37"/>
      <c r="U38" s="77"/>
      <c r="V38" s="76"/>
      <c r="W38" s="37"/>
      <c r="X38" s="37"/>
      <c r="Y38" s="37"/>
      <c r="Z38" s="77"/>
      <c r="AA38" s="177"/>
      <c r="AB38" s="37"/>
      <c r="AC38" s="37"/>
      <c r="AD38" s="37"/>
      <c r="AE38" s="77"/>
      <c r="AF38" s="89"/>
      <c r="AG38" s="57">
        <v>99385928</v>
      </c>
      <c r="AH38" s="89"/>
      <c r="AI38" s="65">
        <v>99385928</v>
      </c>
    </row>
    <row r="39" spans="1:35" ht="11.25" customHeight="1" x14ac:dyDescent="0.15">
      <c r="A39" s="217" t="s">
        <v>238</v>
      </c>
      <c r="B39" s="76">
        <v>181799034</v>
      </c>
      <c r="C39" s="37"/>
      <c r="D39" s="37"/>
      <c r="E39" s="37"/>
      <c r="F39" s="77"/>
      <c r="G39" s="76"/>
      <c r="H39" s="37"/>
      <c r="I39" s="37"/>
      <c r="J39" s="37"/>
      <c r="K39" s="77"/>
      <c r="L39" s="76"/>
      <c r="M39" s="37"/>
      <c r="N39" s="37"/>
      <c r="O39" s="37"/>
      <c r="P39" s="77"/>
      <c r="Q39" s="76"/>
      <c r="R39" s="37"/>
      <c r="S39" s="37"/>
      <c r="T39" s="37"/>
      <c r="U39" s="77"/>
      <c r="V39" s="76"/>
      <c r="W39" s="37"/>
      <c r="X39" s="37"/>
      <c r="Y39" s="37"/>
      <c r="Z39" s="77"/>
      <c r="AA39" s="177"/>
      <c r="AB39" s="37"/>
      <c r="AC39" s="37"/>
      <c r="AD39" s="37"/>
      <c r="AE39" s="77"/>
      <c r="AF39" s="89"/>
      <c r="AG39" s="57">
        <v>181799034</v>
      </c>
      <c r="AH39" s="89"/>
      <c r="AI39" s="65">
        <v>181799034</v>
      </c>
    </row>
    <row r="40" spans="1:35" ht="11.25" customHeight="1" x14ac:dyDescent="0.15">
      <c r="A40" s="217" t="s">
        <v>239</v>
      </c>
      <c r="B40" s="76">
        <v>496040359</v>
      </c>
      <c r="C40" s="37"/>
      <c r="D40" s="37"/>
      <c r="E40" s="37"/>
      <c r="F40" s="77"/>
      <c r="G40" s="76"/>
      <c r="H40" s="37"/>
      <c r="I40" s="37"/>
      <c r="J40" s="37"/>
      <c r="K40" s="77"/>
      <c r="L40" s="76"/>
      <c r="M40" s="37"/>
      <c r="N40" s="37"/>
      <c r="O40" s="37"/>
      <c r="P40" s="77"/>
      <c r="Q40" s="76"/>
      <c r="R40" s="37"/>
      <c r="S40" s="37"/>
      <c r="T40" s="37"/>
      <c r="U40" s="77"/>
      <c r="V40" s="76"/>
      <c r="W40" s="37"/>
      <c r="X40" s="37"/>
      <c r="Y40" s="37"/>
      <c r="Z40" s="77"/>
      <c r="AA40" s="177"/>
      <c r="AB40" s="37"/>
      <c r="AC40" s="37"/>
      <c r="AD40" s="37"/>
      <c r="AE40" s="77"/>
      <c r="AF40" s="89"/>
      <c r="AG40" s="57">
        <v>496040359</v>
      </c>
      <c r="AH40" s="89"/>
      <c r="AI40" s="65">
        <v>496040359</v>
      </c>
    </row>
    <row r="41" spans="1:35" ht="11.25" customHeight="1" x14ac:dyDescent="0.15">
      <c r="A41" s="217" t="s">
        <v>240</v>
      </c>
      <c r="B41" s="76"/>
      <c r="C41" s="37"/>
      <c r="D41" s="37"/>
      <c r="E41" s="37"/>
      <c r="F41" s="77"/>
      <c r="G41" s="76"/>
      <c r="H41" s="37"/>
      <c r="I41" s="37"/>
      <c r="J41" s="37">
        <v>80000</v>
      </c>
      <c r="K41" s="77"/>
      <c r="L41" s="76"/>
      <c r="M41" s="37"/>
      <c r="N41" s="37"/>
      <c r="O41" s="37"/>
      <c r="P41" s="77"/>
      <c r="Q41" s="76"/>
      <c r="R41" s="37"/>
      <c r="S41" s="37"/>
      <c r="T41" s="37"/>
      <c r="U41" s="77"/>
      <c r="V41" s="76"/>
      <c r="W41" s="37"/>
      <c r="X41" s="37">
        <v>260000</v>
      </c>
      <c r="Y41" s="37">
        <v>705000</v>
      </c>
      <c r="Z41" s="77"/>
      <c r="AA41" s="177">
        <v>732000</v>
      </c>
      <c r="AB41" s="37">
        <v>610000</v>
      </c>
      <c r="AC41" s="37"/>
      <c r="AD41" s="37">
        <v>1010000</v>
      </c>
      <c r="AE41" s="77"/>
      <c r="AF41" s="89">
        <v>659000</v>
      </c>
      <c r="AG41" s="57">
        <v>4056000</v>
      </c>
      <c r="AH41" s="89"/>
      <c r="AI41" s="65">
        <v>4056000</v>
      </c>
    </row>
    <row r="42" spans="1:35" ht="11.25" customHeight="1" x14ac:dyDescent="0.15">
      <c r="A42" s="218" t="s">
        <v>241</v>
      </c>
      <c r="B42" s="78"/>
      <c r="C42" s="38">
        <v>10720</v>
      </c>
      <c r="D42" s="38">
        <v>12790</v>
      </c>
      <c r="E42" s="38">
        <v>15510</v>
      </c>
      <c r="F42" s="79"/>
      <c r="G42" s="78"/>
      <c r="H42" s="38"/>
      <c r="I42" s="38">
        <v>123680</v>
      </c>
      <c r="J42" s="38"/>
      <c r="K42" s="79"/>
      <c r="L42" s="78"/>
      <c r="M42" s="38"/>
      <c r="N42" s="38"/>
      <c r="O42" s="38"/>
      <c r="P42" s="79"/>
      <c r="Q42" s="78"/>
      <c r="R42" s="38"/>
      <c r="S42" s="38"/>
      <c r="T42" s="38"/>
      <c r="U42" s="79"/>
      <c r="V42" s="78"/>
      <c r="W42" s="38"/>
      <c r="X42" s="38"/>
      <c r="Y42" s="38"/>
      <c r="Z42" s="79">
        <v>20210</v>
      </c>
      <c r="AA42" s="178"/>
      <c r="AB42" s="38"/>
      <c r="AC42" s="38"/>
      <c r="AD42" s="38">
        <v>14210</v>
      </c>
      <c r="AE42" s="79"/>
      <c r="AF42" s="90"/>
      <c r="AG42" s="58">
        <v>197120</v>
      </c>
      <c r="AH42" s="90"/>
      <c r="AI42" s="66">
        <v>197120</v>
      </c>
    </row>
    <row r="43" spans="1:35" ht="11.25" customHeight="1" x14ac:dyDescent="0.15">
      <c r="A43" s="215" t="s">
        <v>242</v>
      </c>
      <c r="B43" s="72">
        <v>2119430401</v>
      </c>
      <c r="C43" s="35">
        <v>1069244903</v>
      </c>
      <c r="D43" s="35">
        <v>170678477</v>
      </c>
      <c r="E43" s="35">
        <v>233929227</v>
      </c>
      <c r="F43" s="73">
        <v>276896990</v>
      </c>
      <c r="G43" s="72">
        <v>24530251</v>
      </c>
      <c r="H43" s="35">
        <v>2458761</v>
      </c>
      <c r="I43" s="35">
        <v>40481154</v>
      </c>
      <c r="J43" s="35">
        <v>31326835</v>
      </c>
      <c r="K43" s="73">
        <v>51524584</v>
      </c>
      <c r="L43" s="72">
        <v>33585860</v>
      </c>
      <c r="M43" s="35">
        <v>43851801</v>
      </c>
      <c r="N43" s="35">
        <v>63959491</v>
      </c>
      <c r="O43" s="35">
        <v>107269539</v>
      </c>
      <c r="P43" s="73">
        <v>7150401</v>
      </c>
      <c r="Q43" s="72">
        <v>28899785</v>
      </c>
      <c r="R43" s="35">
        <v>37413810</v>
      </c>
      <c r="S43" s="35">
        <v>75910230</v>
      </c>
      <c r="T43" s="35">
        <v>79252782</v>
      </c>
      <c r="U43" s="73">
        <v>73465032</v>
      </c>
      <c r="V43" s="72">
        <v>11055749</v>
      </c>
      <c r="W43" s="35">
        <v>18342407</v>
      </c>
      <c r="X43" s="35">
        <v>7990669</v>
      </c>
      <c r="Y43" s="35">
        <v>43001131</v>
      </c>
      <c r="Z43" s="73">
        <v>29936142</v>
      </c>
      <c r="AA43" s="175">
        <v>55055512</v>
      </c>
      <c r="AB43" s="35">
        <v>52991519</v>
      </c>
      <c r="AC43" s="35">
        <v>1808943</v>
      </c>
      <c r="AD43" s="35">
        <v>45429391</v>
      </c>
      <c r="AE43" s="73">
        <v>50757928</v>
      </c>
      <c r="AF43" s="87">
        <v>48486478</v>
      </c>
      <c r="AG43" s="55">
        <v>4936116183</v>
      </c>
      <c r="AH43" s="87">
        <v>-305783297</v>
      </c>
      <c r="AI43" s="63">
        <v>4630332886</v>
      </c>
    </row>
    <row r="44" spans="1:35" ht="11.25" customHeight="1" x14ac:dyDescent="0.15">
      <c r="A44" s="215" t="s">
        <v>243</v>
      </c>
      <c r="B44" s="72">
        <v>302152203</v>
      </c>
      <c r="C44" s="35">
        <v>62282317</v>
      </c>
      <c r="D44" s="35">
        <v>31953701</v>
      </c>
      <c r="E44" s="35">
        <v>26553225</v>
      </c>
      <c r="F44" s="73">
        <v>28045246</v>
      </c>
      <c r="G44" s="72">
        <v>15093947</v>
      </c>
      <c r="H44" s="35">
        <v>1847762</v>
      </c>
      <c r="I44" s="35">
        <v>26843760</v>
      </c>
      <c r="J44" s="35">
        <v>22037608</v>
      </c>
      <c r="K44" s="73">
        <v>40013363</v>
      </c>
      <c r="L44" s="72">
        <v>12816994</v>
      </c>
      <c r="M44" s="35">
        <v>18118125</v>
      </c>
      <c r="N44" s="35">
        <v>27312987</v>
      </c>
      <c r="O44" s="35">
        <v>39579964</v>
      </c>
      <c r="P44" s="73">
        <v>5033820</v>
      </c>
      <c r="Q44" s="72">
        <v>12219748</v>
      </c>
      <c r="R44" s="35">
        <v>13380348</v>
      </c>
      <c r="S44" s="35">
        <v>27072051</v>
      </c>
      <c r="T44" s="35">
        <v>16420725</v>
      </c>
      <c r="U44" s="73">
        <v>36487646</v>
      </c>
      <c r="V44" s="72">
        <v>2454716</v>
      </c>
      <c r="W44" s="35">
        <v>8762499</v>
      </c>
      <c r="X44" s="35">
        <v>1588537</v>
      </c>
      <c r="Y44" s="35">
        <v>10808309</v>
      </c>
      <c r="Z44" s="73">
        <v>5048571</v>
      </c>
      <c r="AA44" s="175">
        <v>7537829</v>
      </c>
      <c r="AB44" s="35">
        <v>8959748</v>
      </c>
      <c r="AC44" s="35">
        <v>854252</v>
      </c>
      <c r="AD44" s="35">
        <v>14491001</v>
      </c>
      <c r="AE44" s="73">
        <v>19407882</v>
      </c>
      <c r="AF44" s="87">
        <v>26285241</v>
      </c>
      <c r="AG44" s="55">
        <v>871464125</v>
      </c>
      <c r="AH44" s="87">
        <v>-86482297</v>
      </c>
      <c r="AI44" s="63">
        <v>784981828</v>
      </c>
    </row>
    <row r="45" spans="1:35" ht="11.25" customHeight="1" x14ac:dyDescent="0.15">
      <c r="A45" s="216" t="s">
        <v>244</v>
      </c>
      <c r="B45" s="74">
        <v>289490298</v>
      </c>
      <c r="C45" s="36">
        <v>17761803</v>
      </c>
      <c r="D45" s="36">
        <v>16402701</v>
      </c>
      <c r="E45" s="36">
        <v>13259259</v>
      </c>
      <c r="F45" s="75">
        <v>14769859</v>
      </c>
      <c r="G45" s="74">
        <v>11641419</v>
      </c>
      <c r="H45" s="36">
        <v>735762</v>
      </c>
      <c r="I45" s="36">
        <v>12277889</v>
      </c>
      <c r="J45" s="36">
        <v>10172718</v>
      </c>
      <c r="K45" s="75">
        <v>10215740</v>
      </c>
      <c r="L45" s="74">
        <v>5950870</v>
      </c>
      <c r="M45" s="36">
        <v>9496930</v>
      </c>
      <c r="N45" s="36">
        <v>9971837</v>
      </c>
      <c r="O45" s="36">
        <v>32385964</v>
      </c>
      <c r="P45" s="75">
        <v>999820</v>
      </c>
      <c r="Q45" s="74">
        <v>5665748</v>
      </c>
      <c r="R45" s="36">
        <v>6968348</v>
      </c>
      <c r="S45" s="36">
        <v>6291873</v>
      </c>
      <c r="T45" s="36">
        <v>5958725</v>
      </c>
      <c r="U45" s="75">
        <v>6404668</v>
      </c>
      <c r="V45" s="74">
        <v>2109716</v>
      </c>
      <c r="W45" s="36">
        <v>4906167</v>
      </c>
      <c r="X45" s="36">
        <v>1324430</v>
      </c>
      <c r="Y45" s="36">
        <v>7619249</v>
      </c>
      <c r="Z45" s="75">
        <v>2807761</v>
      </c>
      <c r="AA45" s="176">
        <v>5905263</v>
      </c>
      <c r="AB45" s="36">
        <v>6303965</v>
      </c>
      <c r="AC45" s="36">
        <v>281252</v>
      </c>
      <c r="AD45" s="36">
        <v>5890423</v>
      </c>
      <c r="AE45" s="75">
        <v>2985882</v>
      </c>
      <c r="AF45" s="88">
        <v>5636796</v>
      </c>
      <c r="AG45" s="56">
        <v>532593135</v>
      </c>
      <c r="AH45" s="88">
        <v>-3982297</v>
      </c>
      <c r="AI45" s="64">
        <v>528610838</v>
      </c>
    </row>
    <row r="46" spans="1:35" ht="11.25" customHeight="1" x14ac:dyDescent="0.15">
      <c r="A46" s="217" t="s">
        <v>245</v>
      </c>
      <c r="B46" s="76">
        <v>294400</v>
      </c>
      <c r="C46" s="37"/>
      <c r="D46" s="37">
        <v>1320000</v>
      </c>
      <c r="E46" s="37">
        <v>163966</v>
      </c>
      <c r="F46" s="77"/>
      <c r="G46" s="76"/>
      <c r="H46" s="37"/>
      <c r="I46" s="37"/>
      <c r="J46" s="37"/>
      <c r="K46" s="77"/>
      <c r="L46" s="76"/>
      <c r="M46" s="37"/>
      <c r="N46" s="37"/>
      <c r="O46" s="37"/>
      <c r="P46" s="77"/>
      <c r="Q46" s="76"/>
      <c r="R46" s="37"/>
      <c r="S46" s="37"/>
      <c r="T46" s="37"/>
      <c r="U46" s="77"/>
      <c r="V46" s="76"/>
      <c r="W46" s="37"/>
      <c r="X46" s="37"/>
      <c r="Y46" s="37"/>
      <c r="Z46" s="77"/>
      <c r="AA46" s="177"/>
      <c r="AB46" s="37"/>
      <c r="AC46" s="37"/>
      <c r="AD46" s="37"/>
      <c r="AE46" s="77"/>
      <c r="AF46" s="89"/>
      <c r="AG46" s="57">
        <v>1778366</v>
      </c>
      <c r="AH46" s="89"/>
      <c r="AI46" s="65">
        <v>1778366</v>
      </c>
    </row>
    <row r="47" spans="1:35" ht="11.25" customHeight="1" x14ac:dyDescent="0.15">
      <c r="A47" s="42" t="s">
        <v>246</v>
      </c>
      <c r="B47" s="76"/>
      <c r="C47" s="37">
        <v>26310000</v>
      </c>
      <c r="D47" s="37"/>
      <c r="E47" s="37"/>
      <c r="F47" s="77"/>
      <c r="G47" s="76"/>
      <c r="H47" s="37"/>
      <c r="I47" s="37"/>
      <c r="J47" s="37"/>
      <c r="K47" s="77"/>
      <c r="L47" s="76"/>
      <c r="M47" s="37"/>
      <c r="N47" s="37"/>
      <c r="O47" s="37"/>
      <c r="P47" s="77"/>
      <c r="Q47" s="76"/>
      <c r="R47" s="37"/>
      <c r="S47" s="37"/>
      <c r="T47" s="37"/>
      <c r="U47" s="77"/>
      <c r="V47" s="76"/>
      <c r="W47" s="37"/>
      <c r="X47" s="37"/>
      <c r="Y47" s="37"/>
      <c r="Z47" s="77"/>
      <c r="AA47" s="177"/>
      <c r="AB47" s="37"/>
      <c r="AC47" s="37"/>
      <c r="AD47" s="37"/>
      <c r="AE47" s="77"/>
      <c r="AF47" s="89"/>
      <c r="AG47" s="57">
        <v>26310000</v>
      </c>
      <c r="AH47" s="89"/>
      <c r="AI47" s="65">
        <v>26310000</v>
      </c>
    </row>
    <row r="48" spans="1:35" ht="11.25" customHeight="1" x14ac:dyDescent="0.15">
      <c r="A48" s="42" t="s">
        <v>247</v>
      </c>
      <c r="B48" s="76"/>
      <c r="C48" s="37"/>
      <c r="D48" s="37"/>
      <c r="E48" s="37"/>
      <c r="F48" s="77"/>
      <c r="G48" s="76">
        <v>768528</v>
      </c>
      <c r="H48" s="37"/>
      <c r="I48" s="37"/>
      <c r="J48" s="37"/>
      <c r="K48" s="77">
        <v>897600</v>
      </c>
      <c r="L48" s="76"/>
      <c r="M48" s="37"/>
      <c r="N48" s="37"/>
      <c r="O48" s="37"/>
      <c r="P48" s="77"/>
      <c r="Q48" s="76"/>
      <c r="R48" s="37"/>
      <c r="S48" s="37"/>
      <c r="T48" s="37"/>
      <c r="U48" s="77"/>
      <c r="V48" s="76"/>
      <c r="W48" s="37"/>
      <c r="X48" s="37"/>
      <c r="Y48" s="37"/>
      <c r="Z48" s="77"/>
      <c r="AA48" s="177"/>
      <c r="AB48" s="37"/>
      <c r="AC48" s="37"/>
      <c r="AD48" s="37"/>
      <c r="AE48" s="77"/>
      <c r="AF48" s="89"/>
      <c r="AG48" s="57">
        <v>1666128</v>
      </c>
      <c r="AH48" s="89"/>
      <c r="AI48" s="65">
        <v>1666128</v>
      </c>
    </row>
    <row r="49" spans="1:35" ht="11.25" customHeight="1" x14ac:dyDescent="0.15">
      <c r="A49" s="217" t="s">
        <v>248</v>
      </c>
      <c r="B49" s="76"/>
      <c r="C49" s="37">
        <v>2388602</v>
      </c>
      <c r="D49" s="37"/>
      <c r="E49" s="37"/>
      <c r="F49" s="77"/>
      <c r="G49" s="76"/>
      <c r="H49" s="37"/>
      <c r="I49" s="37"/>
      <c r="J49" s="37"/>
      <c r="K49" s="77"/>
      <c r="L49" s="76"/>
      <c r="M49" s="37"/>
      <c r="N49" s="37"/>
      <c r="O49" s="37"/>
      <c r="P49" s="77"/>
      <c r="Q49" s="76"/>
      <c r="R49" s="37"/>
      <c r="S49" s="37"/>
      <c r="T49" s="37"/>
      <c r="U49" s="77"/>
      <c r="V49" s="76"/>
      <c r="W49" s="37"/>
      <c r="X49" s="37"/>
      <c r="Y49" s="37"/>
      <c r="Z49" s="77"/>
      <c r="AA49" s="177"/>
      <c r="AB49" s="37"/>
      <c r="AC49" s="37"/>
      <c r="AD49" s="37"/>
      <c r="AE49" s="77"/>
      <c r="AF49" s="89"/>
      <c r="AG49" s="57">
        <v>2388602</v>
      </c>
      <c r="AH49" s="89"/>
      <c r="AI49" s="65">
        <v>2388602</v>
      </c>
    </row>
    <row r="50" spans="1:35" ht="11.25" customHeight="1" x14ac:dyDescent="0.15">
      <c r="A50" s="217" t="s">
        <v>249</v>
      </c>
      <c r="B50" s="76">
        <v>1209807</v>
      </c>
      <c r="C50" s="37"/>
      <c r="D50" s="37"/>
      <c r="E50" s="37"/>
      <c r="F50" s="77"/>
      <c r="G50" s="76"/>
      <c r="H50" s="37"/>
      <c r="I50" s="37">
        <v>2998343</v>
      </c>
      <c r="J50" s="37">
        <v>2518890</v>
      </c>
      <c r="K50" s="77">
        <v>3772053</v>
      </c>
      <c r="L50" s="76">
        <v>66124</v>
      </c>
      <c r="M50" s="37"/>
      <c r="N50" s="37">
        <v>9209150</v>
      </c>
      <c r="O50" s="37"/>
      <c r="P50" s="77"/>
      <c r="Q50" s="76"/>
      <c r="R50" s="37"/>
      <c r="S50" s="37">
        <v>1136178</v>
      </c>
      <c r="T50" s="37"/>
      <c r="U50" s="77">
        <v>510978</v>
      </c>
      <c r="V50" s="76"/>
      <c r="W50" s="37">
        <v>320332</v>
      </c>
      <c r="X50" s="37">
        <v>264107</v>
      </c>
      <c r="Y50" s="37">
        <v>3189060</v>
      </c>
      <c r="Z50" s="77"/>
      <c r="AA50" s="177">
        <v>1068566</v>
      </c>
      <c r="AB50" s="37">
        <v>885119</v>
      </c>
      <c r="AC50" s="37"/>
      <c r="AD50" s="37">
        <v>8008578</v>
      </c>
      <c r="AE50" s="77"/>
      <c r="AF50" s="89">
        <v>636813</v>
      </c>
      <c r="AG50" s="57">
        <v>35794098</v>
      </c>
      <c r="AH50" s="89"/>
      <c r="AI50" s="65">
        <v>35794098</v>
      </c>
    </row>
    <row r="51" spans="1:35" ht="11.25" customHeight="1" x14ac:dyDescent="0.15">
      <c r="A51" s="217" t="s">
        <v>250</v>
      </c>
      <c r="B51" s="76">
        <v>3031698</v>
      </c>
      <c r="C51" s="37">
        <v>110912</v>
      </c>
      <c r="D51" s="37"/>
      <c r="E51" s="37"/>
      <c r="F51" s="77">
        <v>156387</v>
      </c>
      <c r="G51" s="76"/>
      <c r="H51" s="37"/>
      <c r="I51" s="37">
        <v>84528</v>
      </c>
      <c r="J51" s="37"/>
      <c r="K51" s="77">
        <v>28970</v>
      </c>
      <c r="L51" s="76"/>
      <c r="M51" s="37">
        <v>47195</v>
      </c>
      <c r="N51" s="37"/>
      <c r="O51" s="37"/>
      <c r="P51" s="77"/>
      <c r="Q51" s="76"/>
      <c r="R51" s="37"/>
      <c r="S51" s="37"/>
      <c r="T51" s="37"/>
      <c r="U51" s="77"/>
      <c r="V51" s="76"/>
      <c r="W51" s="37"/>
      <c r="X51" s="37"/>
      <c r="Y51" s="37"/>
      <c r="Z51" s="77">
        <v>9810</v>
      </c>
      <c r="AA51" s="177">
        <v>2000</v>
      </c>
      <c r="AB51" s="37">
        <v>39664</v>
      </c>
      <c r="AC51" s="37"/>
      <c r="AD51" s="37"/>
      <c r="AE51" s="77"/>
      <c r="AF51" s="89">
        <v>38632</v>
      </c>
      <c r="AG51" s="57">
        <v>3549796</v>
      </c>
      <c r="AH51" s="89"/>
      <c r="AI51" s="65">
        <v>3549796</v>
      </c>
    </row>
    <row r="52" spans="1:35" ht="11.25" customHeight="1" x14ac:dyDescent="0.15">
      <c r="A52" s="217" t="s">
        <v>300</v>
      </c>
      <c r="B52" s="76"/>
      <c r="C52" s="37"/>
      <c r="D52" s="37"/>
      <c r="E52" s="37"/>
      <c r="F52" s="77"/>
      <c r="G52" s="76"/>
      <c r="H52" s="37"/>
      <c r="I52" s="37"/>
      <c r="J52" s="37"/>
      <c r="K52" s="77">
        <v>16500000</v>
      </c>
      <c r="L52" s="76"/>
      <c r="M52" s="37">
        <v>2000000</v>
      </c>
      <c r="N52" s="37"/>
      <c r="O52" s="37"/>
      <c r="P52" s="77"/>
      <c r="Q52" s="76"/>
      <c r="R52" s="37"/>
      <c r="S52" s="37">
        <v>10000000</v>
      </c>
      <c r="T52" s="37"/>
      <c r="U52" s="77">
        <v>20000000</v>
      </c>
      <c r="V52" s="76"/>
      <c r="W52" s="37"/>
      <c r="X52" s="37"/>
      <c r="Y52" s="37"/>
      <c r="Z52" s="77">
        <v>1000000</v>
      </c>
      <c r="AA52" s="177"/>
      <c r="AB52" s="37"/>
      <c r="AC52" s="37"/>
      <c r="AD52" s="37"/>
      <c r="AE52" s="77">
        <v>15000000</v>
      </c>
      <c r="AF52" s="89">
        <v>18000000</v>
      </c>
      <c r="AG52" s="57">
        <v>82500000</v>
      </c>
      <c r="AH52" s="89">
        <v>-82500000</v>
      </c>
      <c r="AI52" s="65"/>
    </row>
    <row r="53" spans="1:35" ht="11.25" customHeight="1" x14ac:dyDescent="0.15">
      <c r="A53" s="218" t="s">
        <v>252</v>
      </c>
      <c r="B53" s="78">
        <v>8126000</v>
      </c>
      <c r="C53" s="38">
        <v>15711000</v>
      </c>
      <c r="D53" s="38">
        <v>14231000</v>
      </c>
      <c r="E53" s="38">
        <v>13130000</v>
      </c>
      <c r="F53" s="79">
        <v>13119000</v>
      </c>
      <c r="G53" s="78">
        <v>2684000</v>
      </c>
      <c r="H53" s="38">
        <v>1112000</v>
      </c>
      <c r="I53" s="38">
        <v>11483000</v>
      </c>
      <c r="J53" s="38">
        <v>9346000</v>
      </c>
      <c r="K53" s="79">
        <v>8599000</v>
      </c>
      <c r="L53" s="78">
        <v>6800000</v>
      </c>
      <c r="M53" s="38">
        <v>6574000</v>
      </c>
      <c r="N53" s="38">
        <v>8132000</v>
      </c>
      <c r="O53" s="38">
        <v>7194000</v>
      </c>
      <c r="P53" s="79">
        <v>4034000</v>
      </c>
      <c r="Q53" s="78">
        <v>6554000</v>
      </c>
      <c r="R53" s="38">
        <v>6412000</v>
      </c>
      <c r="S53" s="38">
        <v>9644000</v>
      </c>
      <c r="T53" s="38">
        <v>10462000</v>
      </c>
      <c r="U53" s="79">
        <v>9572000</v>
      </c>
      <c r="V53" s="78">
        <v>345000</v>
      </c>
      <c r="W53" s="38">
        <v>3536000</v>
      </c>
      <c r="X53" s="38"/>
      <c r="Y53" s="38"/>
      <c r="Z53" s="79">
        <v>1231000</v>
      </c>
      <c r="AA53" s="178">
        <v>562000</v>
      </c>
      <c r="AB53" s="38">
        <v>1731000</v>
      </c>
      <c r="AC53" s="38">
        <v>573000</v>
      </c>
      <c r="AD53" s="38">
        <v>592000</v>
      </c>
      <c r="AE53" s="79">
        <v>1422000</v>
      </c>
      <c r="AF53" s="90">
        <v>1973000</v>
      </c>
      <c r="AG53" s="58">
        <v>184884000</v>
      </c>
      <c r="AH53" s="90"/>
      <c r="AI53" s="66">
        <v>184884000</v>
      </c>
    </row>
    <row r="54" spans="1:35" ht="11.25" customHeight="1" x14ac:dyDescent="0.15">
      <c r="A54" s="215" t="s">
        <v>253</v>
      </c>
      <c r="B54" s="72">
        <v>489599110</v>
      </c>
      <c r="C54" s="35">
        <v>535021000</v>
      </c>
      <c r="D54" s="35"/>
      <c r="E54" s="35"/>
      <c r="F54" s="73"/>
      <c r="G54" s="72">
        <v>3074112</v>
      </c>
      <c r="H54" s="35"/>
      <c r="I54" s="35"/>
      <c r="J54" s="35"/>
      <c r="K54" s="73">
        <v>3141600</v>
      </c>
      <c r="L54" s="72"/>
      <c r="M54" s="35"/>
      <c r="N54" s="35"/>
      <c r="O54" s="35"/>
      <c r="P54" s="73"/>
      <c r="Q54" s="72"/>
      <c r="R54" s="35"/>
      <c r="S54" s="35"/>
      <c r="T54" s="35"/>
      <c r="U54" s="73"/>
      <c r="V54" s="72"/>
      <c r="W54" s="35"/>
      <c r="X54" s="35"/>
      <c r="Y54" s="35"/>
      <c r="Z54" s="73"/>
      <c r="AA54" s="175"/>
      <c r="AB54" s="35"/>
      <c r="AC54" s="35"/>
      <c r="AD54" s="35"/>
      <c r="AE54" s="73"/>
      <c r="AF54" s="87"/>
      <c r="AG54" s="55">
        <v>1030835822</v>
      </c>
      <c r="AH54" s="87">
        <v>-219301000</v>
      </c>
      <c r="AI54" s="63">
        <v>811534822</v>
      </c>
    </row>
    <row r="55" spans="1:35" ht="11.25" customHeight="1" x14ac:dyDescent="0.15">
      <c r="A55" s="216" t="s">
        <v>254</v>
      </c>
      <c r="B55" s="74"/>
      <c r="C55" s="36">
        <v>315720000</v>
      </c>
      <c r="D55" s="36"/>
      <c r="E55" s="36"/>
      <c r="F55" s="75"/>
      <c r="G55" s="74"/>
      <c r="H55" s="36"/>
      <c r="I55" s="36"/>
      <c r="J55" s="36"/>
      <c r="K55" s="75"/>
      <c r="L55" s="74"/>
      <c r="M55" s="36"/>
      <c r="N55" s="36"/>
      <c r="O55" s="36"/>
      <c r="P55" s="75"/>
      <c r="Q55" s="74"/>
      <c r="R55" s="36"/>
      <c r="S55" s="36"/>
      <c r="T55" s="36"/>
      <c r="U55" s="75"/>
      <c r="V55" s="74"/>
      <c r="W55" s="36"/>
      <c r="X55" s="36"/>
      <c r="Y55" s="36"/>
      <c r="Z55" s="75"/>
      <c r="AA55" s="176"/>
      <c r="AB55" s="36"/>
      <c r="AC55" s="36"/>
      <c r="AD55" s="36"/>
      <c r="AE55" s="75"/>
      <c r="AF55" s="88"/>
      <c r="AG55" s="56">
        <v>315720000</v>
      </c>
      <c r="AH55" s="88"/>
      <c r="AI55" s="64">
        <v>315720000</v>
      </c>
    </row>
    <row r="56" spans="1:35" ht="11.25" customHeight="1" x14ac:dyDescent="0.15">
      <c r="A56" s="217" t="s">
        <v>255</v>
      </c>
      <c r="B56" s="76"/>
      <c r="C56" s="37"/>
      <c r="D56" s="37"/>
      <c r="E56" s="37"/>
      <c r="F56" s="77"/>
      <c r="G56" s="76">
        <v>3074112</v>
      </c>
      <c r="H56" s="37"/>
      <c r="I56" s="37"/>
      <c r="J56" s="37"/>
      <c r="K56" s="77">
        <v>3141600</v>
      </c>
      <c r="L56" s="76"/>
      <c r="M56" s="37"/>
      <c r="N56" s="37"/>
      <c r="O56" s="37"/>
      <c r="P56" s="77"/>
      <c r="Q56" s="76"/>
      <c r="R56" s="37"/>
      <c r="S56" s="37"/>
      <c r="T56" s="37"/>
      <c r="U56" s="77"/>
      <c r="V56" s="76"/>
      <c r="W56" s="37"/>
      <c r="X56" s="37"/>
      <c r="Y56" s="37"/>
      <c r="Z56" s="77"/>
      <c r="AA56" s="177"/>
      <c r="AB56" s="37"/>
      <c r="AC56" s="37"/>
      <c r="AD56" s="37"/>
      <c r="AE56" s="77"/>
      <c r="AF56" s="89"/>
      <c r="AG56" s="57">
        <v>6215712</v>
      </c>
      <c r="AH56" s="89"/>
      <c r="AI56" s="65">
        <v>6215712</v>
      </c>
    </row>
    <row r="57" spans="1:35" ht="11.25" customHeight="1" x14ac:dyDescent="0.15">
      <c r="A57" s="217" t="s">
        <v>301</v>
      </c>
      <c r="B57" s="76"/>
      <c r="C57" s="37">
        <v>219301000</v>
      </c>
      <c r="D57" s="37"/>
      <c r="E57" s="37"/>
      <c r="F57" s="77"/>
      <c r="G57" s="76"/>
      <c r="H57" s="37"/>
      <c r="I57" s="37"/>
      <c r="J57" s="37"/>
      <c r="K57" s="77"/>
      <c r="L57" s="76"/>
      <c r="M57" s="37"/>
      <c r="N57" s="37"/>
      <c r="O57" s="37"/>
      <c r="P57" s="77"/>
      <c r="Q57" s="76"/>
      <c r="R57" s="37"/>
      <c r="S57" s="37"/>
      <c r="T57" s="37"/>
      <c r="U57" s="77"/>
      <c r="V57" s="76"/>
      <c r="W57" s="37"/>
      <c r="X57" s="37"/>
      <c r="Y57" s="37"/>
      <c r="Z57" s="77"/>
      <c r="AA57" s="177"/>
      <c r="AB57" s="37"/>
      <c r="AC57" s="37"/>
      <c r="AD57" s="37"/>
      <c r="AE57" s="77"/>
      <c r="AF57" s="89"/>
      <c r="AG57" s="57">
        <v>219301000</v>
      </c>
      <c r="AH57" s="89">
        <v>-219301000</v>
      </c>
      <c r="AI57" s="65"/>
    </row>
    <row r="58" spans="1:35" ht="11.25" customHeight="1" x14ac:dyDescent="0.15">
      <c r="A58" s="217" t="s">
        <v>256</v>
      </c>
      <c r="B58" s="76">
        <v>489074110</v>
      </c>
      <c r="C58" s="37"/>
      <c r="D58" s="37"/>
      <c r="E58" s="37"/>
      <c r="F58" s="77"/>
      <c r="G58" s="76"/>
      <c r="H58" s="37"/>
      <c r="I58" s="37"/>
      <c r="J58" s="37"/>
      <c r="K58" s="77"/>
      <c r="L58" s="76"/>
      <c r="M58" s="37"/>
      <c r="N58" s="37"/>
      <c r="O58" s="37"/>
      <c r="P58" s="77"/>
      <c r="Q58" s="76"/>
      <c r="R58" s="37"/>
      <c r="S58" s="37"/>
      <c r="T58" s="37"/>
      <c r="U58" s="77"/>
      <c r="V58" s="76"/>
      <c r="W58" s="37"/>
      <c r="X58" s="37"/>
      <c r="Y58" s="37"/>
      <c r="Z58" s="77"/>
      <c r="AA58" s="177"/>
      <c r="AB58" s="37"/>
      <c r="AC58" s="37"/>
      <c r="AD58" s="37"/>
      <c r="AE58" s="77"/>
      <c r="AF58" s="89"/>
      <c r="AG58" s="57">
        <v>489074110</v>
      </c>
      <c r="AH58" s="89"/>
      <c r="AI58" s="65">
        <v>489074110</v>
      </c>
    </row>
    <row r="59" spans="1:35" ht="11.25" customHeight="1" x14ac:dyDescent="0.15">
      <c r="A59" s="218" t="s">
        <v>257</v>
      </c>
      <c r="B59" s="78">
        <v>525000</v>
      </c>
      <c r="C59" s="38"/>
      <c r="D59" s="38"/>
      <c r="E59" s="38"/>
      <c r="F59" s="79"/>
      <c r="G59" s="78"/>
      <c r="H59" s="38"/>
      <c r="I59" s="38"/>
      <c r="J59" s="38"/>
      <c r="K59" s="79"/>
      <c r="L59" s="78"/>
      <c r="M59" s="38"/>
      <c r="N59" s="38"/>
      <c r="O59" s="38"/>
      <c r="P59" s="79"/>
      <c r="Q59" s="78"/>
      <c r="R59" s="38"/>
      <c r="S59" s="38"/>
      <c r="T59" s="38"/>
      <c r="U59" s="79"/>
      <c r="V59" s="78"/>
      <c r="W59" s="38"/>
      <c r="X59" s="38"/>
      <c r="Y59" s="38"/>
      <c r="Z59" s="79"/>
      <c r="AA59" s="178"/>
      <c r="AB59" s="38"/>
      <c r="AC59" s="38"/>
      <c r="AD59" s="38"/>
      <c r="AE59" s="79"/>
      <c r="AF59" s="90"/>
      <c r="AG59" s="58">
        <v>525000</v>
      </c>
      <c r="AH59" s="90"/>
      <c r="AI59" s="66">
        <v>525000</v>
      </c>
    </row>
    <row r="60" spans="1:35" ht="11.25" customHeight="1" x14ac:dyDescent="0.15">
      <c r="A60" s="215" t="s">
        <v>258</v>
      </c>
      <c r="B60" s="72">
        <v>791751313</v>
      </c>
      <c r="C60" s="35">
        <v>597303317</v>
      </c>
      <c r="D60" s="35">
        <v>31953701</v>
      </c>
      <c r="E60" s="35">
        <v>26553225</v>
      </c>
      <c r="F60" s="73">
        <v>28045246</v>
      </c>
      <c r="G60" s="72">
        <v>18168059</v>
      </c>
      <c r="H60" s="35">
        <v>1847762</v>
      </c>
      <c r="I60" s="35">
        <v>26843760</v>
      </c>
      <c r="J60" s="35">
        <v>22037608</v>
      </c>
      <c r="K60" s="73">
        <v>43154963</v>
      </c>
      <c r="L60" s="72">
        <v>12816994</v>
      </c>
      <c r="M60" s="35">
        <v>18118125</v>
      </c>
      <c r="N60" s="35">
        <v>27312987</v>
      </c>
      <c r="O60" s="35">
        <v>39579964</v>
      </c>
      <c r="P60" s="73">
        <v>5033820</v>
      </c>
      <c r="Q60" s="72">
        <v>12219748</v>
      </c>
      <c r="R60" s="35">
        <v>13380348</v>
      </c>
      <c r="S60" s="35">
        <v>27072051</v>
      </c>
      <c r="T60" s="35">
        <v>16420725</v>
      </c>
      <c r="U60" s="73">
        <v>36487646</v>
      </c>
      <c r="V60" s="72">
        <v>2454716</v>
      </c>
      <c r="W60" s="35">
        <v>8762499</v>
      </c>
      <c r="X60" s="35">
        <v>1588537</v>
      </c>
      <c r="Y60" s="35">
        <v>10808309</v>
      </c>
      <c r="Z60" s="73">
        <v>5048571</v>
      </c>
      <c r="AA60" s="175">
        <v>7537829</v>
      </c>
      <c r="AB60" s="35">
        <v>8959748</v>
      </c>
      <c r="AC60" s="35">
        <v>854252</v>
      </c>
      <c r="AD60" s="35">
        <v>14491001</v>
      </c>
      <c r="AE60" s="73">
        <v>19407882</v>
      </c>
      <c r="AF60" s="87">
        <v>26285241</v>
      </c>
      <c r="AG60" s="55">
        <v>1902299947</v>
      </c>
      <c r="AH60" s="87">
        <v>-305783297</v>
      </c>
      <c r="AI60" s="63">
        <v>1596516650</v>
      </c>
    </row>
    <row r="61" spans="1:35" ht="11.25" customHeight="1" x14ac:dyDescent="0.15">
      <c r="A61" s="215" t="s">
        <v>259</v>
      </c>
      <c r="B61" s="72">
        <v>10000000</v>
      </c>
      <c r="C61" s="35"/>
      <c r="D61" s="35"/>
      <c r="E61" s="35"/>
      <c r="F61" s="73"/>
      <c r="G61" s="72"/>
      <c r="H61" s="35"/>
      <c r="I61" s="35"/>
      <c r="J61" s="35"/>
      <c r="K61" s="73"/>
      <c r="L61" s="72"/>
      <c r="M61" s="35"/>
      <c r="N61" s="35"/>
      <c r="O61" s="35"/>
      <c r="P61" s="73"/>
      <c r="Q61" s="72"/>
      <c r="R61" s="35"/>
      <c r="S61" s="35"/>
      <c r="T61" s="35"/>
      <c r="U61" s="73"/>
      <c r="V61" s="72"/>
      <c r="W61" s="35"/>
      <c r="X61" s="35"/>
      <c r="Y61" s="35"/>
      <c r="Z61" s="73"/>
      <c r="AA61" s="175"/>
      <c r="AB61" s="35"/>
      <c r="AC61" s="35"/>
      <c r="AD61" s="35"/>
      <c r="AE61" s="73"/>
      <c r="AF61" s="87"/>
      <c r="AG61" s="55">
        <v>10000000</v>
      </c>
      <c r="AH61" s="87"/>
      <c r="AI61" s="63">
        <v>10000000</v>
      </c>
    </row>
    <row r="62" spans="1:35" ht="11.25" customHeight="1" x14ac:dyDescent="0.15">
      <c r="A62" s="215" t="s">
        <v>260</v>
      </c>
      <c r="B62" s="72">
        <v>10000000</v>
      </c>
      <c r="C62" s="35"/>
      <c r="D62" s="35"/>
      <c r="E62" s="35"/>
      <c r="F62" s="73"/>
      <c r="G62" s="72"/>
      <c r="H62" s="35"/>
      <c r="I62" s="35"/>
      <c r="J62" s="35"/>
      <c r="K62" s="73"/>
      <c r="L62" s="72"/>
      <c r="M62" s="35"/>
      <c r="N62" s="35"/>
      <c r="O62" s="35"/>
      <c r="P62" s="73"/>
      <c r="Q62" s="72"/>
      <c r="R62" s="35"/>
      <c r="S62" s="35"/>
      <c r="T62" s="35"/>
      <c r="U62" s="73"/>
      <c r="V62" s="72"/>
      <c r="W62" s="35"/>
      <c r="X62" s="35"/>
      <c r="Y62" s="35"/>
      <c r="Z62" s="73"/>
      <c r="AA62" s="175"/>
      <c r="AB62" s="35"/>
      <c r="AC62" s="35"/>
      <c r="AD62" s="35"/>
      <c r="AE62" s="73"/>
      <c r="AF62" s="87"/>
      <c r="AG62" s="55">
        <v>10000000</v>
      </c>
      <c r="AH62" s="87"/>
      <c r="AI62" s="63">
        <v>10000000</v>
      </c>
    </row>
    <row r="63" spans="1:35" ht="11.25" customHeight="1" x14ac:dyDescent="0.15">
      <c r="A63" s="215" t="s">
        <v>261</v>
      </c>
      <c r="B63" s="72"/>
      <c r="C63" s="35">
        <v>220384622</v>
      </c>
      <c r="D63" s="35">
        <v>5971095</v>
      </c>
      <c r="E63" s="35">
        <v>6826447</v>
      </c>
      <c r="F63" s="73">
        <v>6984688</v>
      </c>
      <c r="G63" s="72"/>
      <c r="H63" s="35"/>
      <c r="I63" s="35"/>
      <c r="J63" s="35"/>
      <c r="K63" s="73"/>
      <c r="L63" s="72"/>
      <c r="M63" s="35"/>
      <c r="N63" s="35"/>
      <c r="O63" s="35">
        <v>19643750</v>
      </c>
      <c r="P63" s="73"/>
      <c r="Q63" s="72"/>
      <c r="R63" s="35"/>
      <c r="S63" s="35"/>
      <c r="T63" s="35"/>
      <c r="U63" s="73"/>
      <c r="V63" s="72"/>
      <c r="W63" s="35"/>
      <c r="X63" s="35"/>
      <c r="Y63" s="35"/>
      <c r="Z63" s="73">
        <v>5236389</v>
      </c>
      <c r="AA63" s="175">
        <v>16024039</v>
      </c>
      <c r="AB63" s="35">
        <v>3409895</v>
      </c>
      <c r="AC63" s="35"/>
      <c r="AD63" s="35">
        <v>1538798</v>
      </c>
      <c r="AE63" s="73">
        <v>4556049</v>
      </c>
      <c r="AF63" s="87">
        <v>4493060</v>
      </c>
      <c r="AG63" s="55">
        <v>295068832</v>
      </c>
      <c r="AH63" s="87"/>
      <c r="AI63" s="63">
        <v>295068832</v>
      </c>
    </row>
    <row r="64" spans="1:35" ht="11.25" customHeight="1" x14ac:dyDescent="0.15">
      <c r="A64" s="215" t="s">
        <v>262</v>
      </c>
      <c r="B64" s="72"/>
      <c r="C64" s="35">
        <v>220384622</v>
      </c>
      <c r="D64" s="35">
        <v>5971095</v>
      </c>
      <c r="E64" s="35">
        <v>6826447</v>
      </c>
      <c r="F64" s="73">
        <v>6984688</v>
      </c>
      <c r="G64" s="72"/>
      <c r="H64" s="35"/>
      <c r="I64" s="35"/>
      <c r="J64" s="35"/>
      <c r="K64" s="73"/>
      <c r="L64" s="72"/>
      <c r="M64" s="35"/>
      <c r="N64" s="35"/>
      <c r="O64" s="35">
        <v>19643750</v>
      </c>
      <c r="P64" s="73"/>
      <c r="Q64" s="72"/>
      <c r="R64" s="35"/>
      <c r="S64" s="35"/>
      <c r="T64" s="35"/>
      <c r="U64" s="73"/>
      <c r="V64" s="72"/>
      <c r="W64" s="35"/>
      <c r="X64" s="35"/>
      <c r="Y64" s="35"/>
      <c r="Z64" s="73">
        <v>5236389</v>
      </c>
      <c r="AA64" s="175">
        <v>16024039</v>
      </c>
      <c r="AB64" s="35">
        <v>3409895</v>
      </c>
      <c r="AC64" s="35"/>
      <c r="AD64" s="35">
        <v>1538798</v>
      </c>
      <c r="AE64" s="73">
        <v>4556049</v>
      </c>
      <c r="AF64" s="87">
        <v>4493060</v>
      </c>
      <c r="AG64" s="55">
        <v>295068832</v>
      </c>
      <c r="AH64" s="87"/>
      <c r="AI64" s="63">
        <v>295068832</v>
      </c>
    </row>
    <row r="65" spans="1:35" ht="11.25" customHeight="1" x14ac:dyDescent="0.15">
      <c r="A65" s="215" t="s">
        <v>263</v>
      </c>
      <c r="B65" s="72">
        <v>777225321</v>
      </c>
      <c r="C65" s="35"/>
      <c r="D65" s="35"/>
      <c r="E65" s="35"/>
      <c r="F65" s="73"/>
      <c r="G65" s="72"/>
      <c r="H65" s="35"/>
      <c r="I65" s="35"/>
      <c r="J65" s="35"/>
      <c r="K65" s="73"/>
      <c r="L65" s="72"/>
      <c r="M65" s="35"/>
      <c r="N65" s="35"/>
      <c r="O65" s="35"/>
      <c r="P65" s="73"/>
      <c r="Q65" s="72"/>
      <c r="R65" s="35"/>
      <c r="S65" s="35"/>
      <c r="T65" s="35"/>
      <c r="U65" s="73"/>
      <c r="V65" s="72"/>
      <c r="W65" s="35"/>
      <c r="X65" s="35"/>
      <c r="Y65" s="35"/>
      <c r="Z65" s="73"/>
      <c r="AA65" s="175"/>
      <c r="AB65" s="35"/>
      <c r="AC65" s="35"/>
      <c r="AD65" s="35"/>
      <c r="AE65" s="73"/>
      <c r="AF65" s="87"/>
      <c r="AG65" s="55">
        <v>777225321</v>
      </c>
      <c r="AH65" s="87"/>
      <c r="AI65" s="63">
        <v>777225321</v>
      </c>
    </row>
    <row r="66" spans="1:35" ht="11.25" customHeight="1" x14ac:dyDescent="0.15">
      <c r="A66" s="216" t="s">
        <v>264</v>
      </c>
      <c r="B66" s="74">
        <v>99385928</v>
      </c>
      <c r="C66" s="36"/>
      <c r="D66" s="36"/>
      <c r="E66" s="36"/>
      <c r="F66" s="75"/>
      <c r="G66" s="74"/>
      <c r="H66" s="36"/>
      <c r="I66" s="36"/>
      <c r="J66" s="36"/>
      <c r="K66" s="75"/>
      <c r="L66" s="74"/>
      <c r="M66" s="36"/>
      <c r="N66" s="36"/>
      <c r="O66" s="36"/>
      <c r="P66" s="75"/>
      <c r="Q66" s="74"/>
      <c r="R66" s="36"/>
      <c r="S66" s="36"/>
      <c r="T66" s="36"/>
      <c r="U66" s="75"/>
      <c r="V66" s="74"/>
      <c r="W66" s="36"/>
      <c r="X66" s="36"/>
      <c r="Y66" s="36"/>
      <c r="Z66" s="75"/>
      <c r="AA66" s="176"/>
      <c r="AB66" s="36"/>
      <c r="AC66" s="36"/>
      <c r="AD66" s="36"/>
      <c r="AE66" s="75"/>
      <c r="AF66" s="88"/>
      <c r="AG66" s="56">
        <v>99385928</v>
      </c>
      <c r="AH66" s="88"/>
      <c r="AI66" s="64">
        <v>99385928</v>
      </c>
    </row>
    <row r="67" spans="1:35" ht="11.25" customHeight="1" x14ac:dyDescent="0.15">
      <c r="A67" s="217" t="s">
        <v>265</v>
      </c>
      <c r="B67" s="76">
        <v>181799034</v>
      </c>
      <c r="C67" s="37"/>
      <c r="D67" s="37"/>
      <c r="E67" s="37"/>
      <c r="F67" s="77"/>
      <c r="G67" s="76"/>
      <c r="H67" s="37"/>
      <c r="I67" s="37"/>
      <c r="J67" s="37"/>
      <c r="K67" s="77"/>
      <c r="L67" s="76"/>
      <c r="M67" s="37"/>
      <c r="N67" s="37"/>
      <c r="O67" s="37"/>
      <c r="P67" s="77"/>
      <c r="Q67" s="76"/>
      <c r="R67" s="37"/>
      <c r="S67" s="37"/>
      <c r="T67" s="37"/>
      <c r="U67" s="77"/>
      <c r="V67" s="76"/>
      <c r="W67" s="37"/>
      <c r="X67" s="37"/>
      <c r="Y67" s="37"/>
      <c r="Z67" s="77"/>
      <c r="AA67" s="177"/>
      <c r="AB67" s="37"/>
      <c r="AC67" s="37"/>
      <c r="AD67" s="37"/>
      <c r="AE67" s="77"/>
      <c r="AF67" s="89"/>
      <c r="AG67" s="57">
        <v>181799034</v>
      </c>
      <c r="AH67" s="89"/>
      <c r="AI67" s="65">
        <v>181799034</v>
      </c>
    </row>
    <row r="68" spans="1:35" ht="11.25" customHeight="1" x14ac:dyDescent="0.15">
      <c r="A68" s="218" t="s">
        <v>266</v>
      </c>
      <c r="B68" s="78">
        <v>496040359</v>
      </c>
      <c r="C68" s="38"/>
      <c r="D68" s="38"/>
      <c r="E68" s="38"/>
      <c r="F68" s="79"/>
      <c r="G68" s="78"/>
      <c r="H68" s="38"/>
      <c r="I68" s="38"/>
      <c r="J68" s="38"/>
      <c r="K68" s="79"/>
      <c r="L68" s="78"/>
      <c r="M68" s="38"/>
      <c r="N68" s="38"/>
      <c r="O68" s="38"/>
      <c r="P68" s="79"/>
      <c r="Q68" s="78"/>
      <c r="R68" s="38"/>
      <c r="S68" s="38"/>
      <c r="T68" s="38"/>
      <c r="U68" s="79"/>
      <c r="V68" s="78"/>
      <c r="W68" s="38"/>
      <c r="X68" s="38"/>
      <c r="Y68" s="38"/>
      <c r="Z68" s="79"/>
      <c r="AA68" s="178"/>
      <c r="AB68" s="38"/>
      <c r="AC68" s="38"/>
      <c r="AD68" s="38"/>
      <c r="AE68" s="79"/>
      <c r="AF68" s="90"/>
      <c r="AG68" s="58">
        <v>496040359</v>
      </c>
      <c r="AH68" s="90"/>
      <c r="AI68" s="66">
        <v>496040359</v>
      </c>
    </row>
    <row r="69" spans="1:35" ht="11.25" customHeight="1" x14ac:dyDescent="0.15">
      <c r="A69" s="215" t="s">
        <v>267</v>
      </c>
      <c r="B69" s="72">
        <v>540453767</v>
      </c>
      <c r="C69" s="35">
        <v>251556964</v>
      </c>
      <c r="D69" s="35">
        <v>132753681</v>
      </c>
      <c r="E69" s="35">
        <v>200549555</v>
      </c>
      <c r="F69" s="73">
        <v>241867056</v>
      </c>
      <c r="G69" s="72">
        <v>6362192</v>
      </c>
      <c r="H69" s="35">
        <v>610999</v>
      </c>
      <c r="I69" s="35">
        <v>13637394</v>
      </c>
      <c r="J69" s="35">
        <v>9289227</v>
      </c>
      <c r="K69" s="73">
        <v>8369621</v>
      </c>
      <c r="L69" s="72">
        <v>20768866</v>
      </c>
      <c r="M69" s="35">
        <v>25733676</v>
      </c>
      <c r="N69" s="35">
        <v>36646504</v>
      </c>
      <c r="O69" s="35">
        <v>48045825</v>
      </c>
      <c r="P69" s="73">
        <v>2116581</v>
      </c>
      <c r="Q69" s="72">
        <v>16680037</v>
      </c>
      <c r="R69" s="35">
        <v>24033462</v>
      </c>
      <c r="S69" s="35">
        <v>48838179</v>
      </c>
      <c r="T69" s="35">
        <v>62832057</v>
      </c>
      <c r="U69" s="73">
        <v>36977386</v>
      </c>
      <c r="V69" s="72">
        <v>8601033</v>
      </c>
      <c r="W69" s="35">
        <v>9579908</v>
      </c>
      <c r="X69" s="35">
        <v>6402132</v>
      </c>
      <c r="Y69" s="35">
        <v>32192822</v>
      </c>
      <c r="Z69" s="73">
        <v>19651182</v>
      </c>
      <c r="AA69" s="175">
        <v>31493644</v>
      </c>
      <c r="AB69" s="35">
        <v>40621876</v>
      </c>
      <c r="AC69" s="35">
        <v>954691</v>
      </c>
      <c r="AD69" s="35">
        <v>29399592</v>
      </c>
      <c r="AE69" s="73">
        <v>26793997</v>
      </c>
      <c r="AF69" s="87">
        <v>17708177</v>
      </c>
      <c r="AG69" s="55">
        <v>1951522083</v>
      </c>
      <c r="AH69" s="87"/>
      <c r="AI69" s="63">
        <v>1951522083</v>
      </c>
    </row>
    <row r="70" spans="1:35" ht="11.25" customHeight="1" x14ac:dyDescent="0.15">
      <c r="A70" s="215" t="s">
        <v>268</v>
      </c>
      <c r="B70" s="72">
        <v>540453767</v>
      </c>
      <c r="C70" s="35">
        <v>251556964</v>
      </c>
      <c r="D70" s="35">
        <v>132753681</v>
      </c>
      <c r="E70" s="35">
        <v>200549555</v>
      </c>
      <c r="F70" s="73">
        <v>241867056</v>
      </c>
      <c r="G70" s="72">
        <v>6362192</v>
      </c>
      <c r="H70" s="35">
        <v>610999</v>
      </c>
      <c r="I70" s="35">
        <v>13637394</v>
      </c>
      <c r="J70" s="35">
        <v>9289227</v>
      </c>
      <c r="K70" s="73">
        <v>8369621</v>
      </c>
      <c r="L70" s="72">
        <v>20768866</v>
      </c>
      <c r="M70" s="35">
        <v>25733676</v>
      </c>
      <c r="N70" s="35">
        <v>36646504</v>
      </c>
      <c r="O70" s="35">
        <v>48045825</v>
      </c>
      <c r="P70" s="73">
        <v>2116581</v>
      </c>
      <c r="Q70" s="72">
        <v>16680037</v>
      </c>
      <c r="R70" s="35">
        <v>24033462</v>
      </c>
      <c r="S70" s="35">
        <v>48838179</v>
      </c>
      <c r="T70" s="35">
        <v>62832057</v>
      </c>
      <c r="U70" s="73">
        <v>36977386</v>
      </c>
      <c r="V70" s="72">
        <v>8601033</v>
      </c>
      <c r="W70" s="35">
        <v>9579908</v>
      </c>
      <c r="X70" s="35">
        <v>6402132</v>
      </c>
      <c r="Y70" s="35">
        <v>32192822</v>
      </c>
      <c r="Z70" s="73">
        <v>19651182</v>
      </c>
      <c r="AA70" s="175">
        <v>31493644</v>
      </c>
      <c r="AB70" s="35">
        <v>40621876</v>
      </c>
      <c r="AC70" s="35">
        <v>954691</v>
      </c>
      <c r="AD70" s="35">
        <v>29399592</v>
      </c>
      <c r="AE70" s="73">
        <v>26793997</v>
      </c>
      <c r="AF70" s="87">
        <v>17708177</v>
      </c>
      <c r="AG70" s="55">
        <v>1951522083</v>
      </c>
      <c r="AH70" s="87"/>
      <c r="AI70" s="63">
        <v>1951522083</v>
      </c>
    </row>
    <row r="71" spans="1:35" ht="11.25" customHeight="1" x14ac:dyDescent="0.15">
      <c r="A71" s="215" t="s">
        <v>269</v>
      </c>
      <c r="B71" s="72">
        <v>214008421</v>
      </c>
      <c r="C71" s="35">
        <v>-63432047</v>
      </c>
      <c r="D71" s="35">
        <v>-22137305</v>
      </c>
      <c r="E71" s="35">
        <v>-8171333</v>
      </c>
      <c r="F71" s="73">
        <v>-13007771</v>
      </c>
      <c r="G71" s="72">
        <v>6362192</v>
      </c>
      <c r="H71" s="35">
        <v>610999</v>
      </c>
      <c r="I71" s="35">
        <v>-4364326</v>
      </c>
      <c r="J71" s="35">
        <v>-4452206</v>
      </c>
      <c r="K71" s="73">
        <v>-5996998</v>
      </c>
      <c r="L71" s="72">
        <v>-8123217</v>
      </c>
      <c r="M71" s="35">
        <v>994758</v>
      </c>
      <c r="N71" s="35">
        <v>-2160981</v>
      </c>
      <c r="O71" s="35">
        <v>5198317</v>
      </c>
      <c r="P71" s="73">
        <v>-4118679</v>
      </c>
      <c r="Q71" s="72">
        <v>-19527665</v>
      </c>
      <c r="R71" s="35">
        <v>-8060322</v>
      </c>
      <c r="S71" s="35">
        <v>-10053510</v>
      </c>
      <c r="T71" s="35">
        <v>7156942</v>
      </c>
      <c r="U71" s="73">
        <v>-6624251</v>
      </c>
      <c r="V71" s="72">
        <v>-1674604</v>
      </c>
      <c r="W71" s="35">
        <v>-9030483</v>
      </c>
      <c r="X71" s="35">
        <v>312518</v>
      </c>
      <c r="Y71" s="35">
        <v>3439798</v>
      </c>
      <c r="Z71" s="73">
        <v>1219318</v>
      </c>
      <c r="AA71" s="175">
        <v>2897439</v>
      </c>
      <c r="AB71" s="35">
        <v>5808932</v>
      </c>
      <c r="AC71" s="35">
        <v>486832</v>
      </c>
      <c r="AD71" s="35">
        <v>1711526</v>
      </c>
      <c r="AE71" s="73">
        <v>9272371</v>
      </c>
      <c r="AF71" s="87">
        <v>-1433231</v>
      </c>
      <c r="AG71" s="55">
        <v>67111434</v>
      </c>
      <c r="AH71" s="87"/>
      <c r="AI71" s="63">
        <v>67111434</v>
      </c>
    </row>
    <row r="72" spans="1:35" ht="11.25" customHeight="1" x14ac:dyDescent="0.15">
      <c r="A72" s="215" t="s">
        <v>270</v>
      </c>
      <c r="B72" s="72">
        <v>1327679088</v>
      </c>
      <c r="C72" s="35">
        <v>471941586</v>
      </c>
      <c r="D72" s="35">
        <v>138724776</v>
      </c>
      <c r="E72" s="35">
        <v>207376002</v>
      </c>
      <c r="F72" s="73">
        <v>248851744</v>
      </c>
      <c r="G72" s="72">
        <v>6362192</v>
      </c>
      <c r="H72" s="35">
        <v>610999</v>
      </c>
      <c r="I72" s="35">
        <v>13637394</v>
      </c>
      <c r="J72" s="35">
        <v>9289227</v>
      </c>
      <c r="K72" s="73">
        <v>8369621</v>
      </c>
      <c r="L72" s="72">
        <v>20768866</v>
      </c>
      <c r="M72" s="35">
        <v>25733676</v>
      </c>
      <c r="N72" s="35">
        <v>36646504</v>
      </c>
      <c r="O72" s="35">
        <v>67689575</v>
      </c>
      <c r="P72" s="73">
        <v>2116581</v>
      </c>
      <c r="Q72" s="72">
        <v>16680037</v>
      </c>
      <c r="R72" s="35">
        <v>24033462</v>
      </c>
      <c r="S72" s="35">
        <v>48838179</v>
      </c>
      <c r="T72" s="35">
        <v>62832057</v>
      </c>
      <c r="U72" s="73">
        <v>36977386</v>
      </c>
      <c r="V72" s="72">
        <v>8601033</v>
      </c>
      <c r="W72" s="35">
        <v>9579908</v>
      </c>
      <c r="X72" s="35">
        <v>6402132</v>
      </c>
      <c r="Y72" s="35">
        <v>32192822</v>
      </c>
      <c r="Z72" s="73">
        <v>24887571</v>
      </c>
      <c r="AA72" s="175">
        <v>47517683</v>
      </c>
      <c r="AB72" s="35">
        <v>44031771</v>
      </c>
      <c r="AC72" s="35">
        <v>954691</v>
      </c>
      <c r="AD72" s="35">
        <v>30938390</v>
      </c>
      <c r="AE72" s="73">
        <v>31350046</v>
      </c>
      <c r="AF72" s="87">
        <v>22201237</v>
      </c>
      <c r="AG72" s="55">
        <v>3033816236</v>
      </c>
      <c r="AH72" s="87"/>
      <c r="AI72" s="63">
        <v>3033816236</v>
      </c>
    </row>
    <row r="73" spans="1:35" ht="11.25" customHeight="1" x14ac:dyDescent="0.15">
      <c r="A73" s="219" t="s">
        <v>271</v>
      </c>
      <c r="B73" s="80">
        <v>2119430401</v>
      </c>
      <c r="C73" s="81">
        <v>1069244903</v>
      </c>
      <c r="D73" s="81">
        <v>170678477</v>
      </c>
      <c r="E73" s="81">
        <v>233929227</v>
      </c>
      <c r="F73" s="82">
        <v>276896990</v>
      </c>
      <c r="G73" s="80">
        <v>24530251</v>
      </c>
      <c r="H73" s="81">
        <v>2458761</v>
      </c>
      <c r="I73" s="81">
        <v>40481154</v>
      </c>
      <c r="J73" s="81">
        <v>31326835</v>
      </c>
      <c r="K73" s="82">
        <v>51524584</v>
      </c>
      <c r="L73" s="80">
        <v>33585860</v>
      </c>
      <c r="M73" s="81">
        <v>43851801</v>
      </c>
      <c r="N73" s="81">
        <v>63959491</v>
      </c>
      <c r="O73" s="81">
        <v>107269539</v>
      </c>
      <c r="P73" s="82">
        <v>7150401</v>
      </c>
      <c r="Q73" s="80">
        <v>28899785</v>
      </c>
      <c r="R73" s="81">
        <v>37413810</v>
      </c>
      <c r="S73" s="81">
        <v>75910230</v>
      </c>
      <c r="T73" s="81">
        <v>79252782</v>
      </c>
      <c r="U73" s="82">
        <v>73465032</v>
      </c>
      <c r="V73" s="80">
        <v>11055749</v>
      </c>
      <c r="W73" s="81">
        <v>18342407</v>
      </c>
      <c r="X73" s="81">
        <v>7990669</v>
      </c>
      <c r="Y73" s="81">
        <v>43001131</v>
      </c>
      <c r="Z73" s="82">
        <v>29936142</v>
      </c>
      <c r="AA73" s="220">
        <v>55055512</v>
      </c>
      <c r="AB73" s="81">
        <v>52991519</v>
      </c>
      <c r="AC73" s="81">
        <v>1808943</v>
      </c>
      <c r="AD73" s="81">
        <v>45429391</v>
      </c>
      <c r="AE73" s="82">
        <v>50757928</v>
      </c>
      <c r="AF73" s="91">
        <v>48486478</v>
      </c>
      <c r="AG73" s="59">
        <v>4936116183</v>
      </c>
      <c r="AH73" s="91">
        <v>-305783297</v>
      </c>
      <c r="AI73" s="67">
        <v>4630332886</v>
      </c>
    </row>
  </sheetData>
  <mergeCells count="6">
    <mergeCell ref="AA7:AE7"/>
    <mergeCell ref="B7:F7"/>
    <mergeCell ref="G7:K7"/>
    <mergeCell ref="L7:P7"/>
    <mergeCell ref="Q7:U7"/>
    <mergeCell ref="V7:Z7"/>
  </mergeCells>
  <phoneticPr fontId="3"/>
  <pageMargins left="0.78740157480314965" right="0.19685039370078741" top="0.39370078740157483" bottom="0.59055118110236227" header="0.31496062992125984" footer="0.31496062992125984"/>
  <pageSetup paperSize="9" orientation="portrait" r:id="rId1"/>
  <headerFooter>
    <oddHeader>&amp;L&amp;8
法人名：社会福祉法人山形県社会福祉事業団&amp;C
社会福祉事業事業区分貸借対照表内訳表
&amp;9平成28年3月31日現在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190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158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35275656</v>
      </c>
      <c r="I11" s="125"/>
      <c r="J11" s="125"/>
      <c r="K11" s="125"/>
      <c r="L11" s="125"/>
      <c r="M11" s="125"/>
      <c r="N11" s="126">
        <f>SUM(N12:P30)</f>
        <v>35275656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7537829</v>
      </c>
      <c r="Y11" s="125"/>
      <c r="Z11" s="125"/>
      <c r="AA11" s="125"/>
      <c r="AB11" s="125"/>
      <c r="AC11" s="125"/>
      <c r="AD11" s="126">
        <f>SUM(AD12:AF28)</f>
        <v>7537829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18135481</v>
      </c>
      <c r="I12" s="100"/>
      <c r="J12" s="100"/>
      <c r="K12" s="101"/>
      <c r="L12" s="101"/>
      <c r="M12" s="101"/>
      <c r="N12" s="102">
        <f>H12</f>
        <v>18135481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5905263</v>
      </c>
      <c r="Y12" s="100"/>
      <c r="Z12" s="100"/>
      <c r="AA12" s="101"/>
      <c r="AB12" s="101"/>
      <c r="AC12" s="101"/>
      <c r="AD12" s="102">
        <f>X12</f>
        <v>5905263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16296746</v>
      </c>
      <c r="I13" s="100"/>
      <c r="J13" s="100"/>
      <c r="K13" s="101"/>
      <c r="L13" s="101"/>
      <c r="M13" s="101"/>
      <c r="N13" s="102">
        <f t="shared" ref="N13:N30" si="0">H13</f>
        <v>16296746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1068566</v>
      </c>
      <c r="Y18" s="100"/>
      <c r="Z18" s="100"/>
      <c r="AA18" s="101"/>
      <c r="AB18" s="101"/>
      <c r="AC18" s="101"/>
      <c r="AD18" s="102">
        <f t="shared" si="1"/>
        <v>1068566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2000</v>
      </c>
      <c r="Y19" s="100"/>
      <c r="Z19" s="100"/>
      <c r="AA19" s="101"/>
      <c r="AB19" s="101"/>
      <c r="AC19" s="101"/>
      <c r="AD19" s="102">
        <f t="shared" si="1"/>
        <v>2000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>
        <v>55909</v>
      </c>
      <c r="I24" s="100"/>
      <c r="J24" s="100"/>
      <c r="K24" s="101"/>
      <c r="L24" s="101"/>
      <c r="M24" s="101"/>
      <c r="N24" s="102">
        <f t="shared" si="0"/>
        <v>55909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787520</v>
      </c>
      <c r="I25" s="100"/>
      <c r="J25" s="100"/>
      <c r="K25" s="101"/>
      <c r="L25" s="101"/>
      <c r="M25" s="101"/>
      <c r="N25" s="102">
        <f t="shared" si="0"/>
        <v>787520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562000</v>
      </c>
      <c r="Y25" s="100"/>
      <c r="Z25" s="100"/>
      <c r="AA25" s="101"/>
      <c r="AB25" s="101"/>
      <c r="AC25" s="101"/>
      <c r="AD25" s="102">
        <f t="shared" si="1"/>
        <v>562000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19779856</v>
      </c>
      <c r="I31" s="106"/>
      <c r="J31" s="106"/>
      <c r="K31" s="116"/>
      <c r="L31" s="116"/>
      <c r="M31" s="116"/>
      <c r="N31" s="93">
        <f>SUM(N32,N36)</f>
        <v>19779856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19779856</v>
      </c>
      <c r="I36" s="106"/>
      <c r="J36" s="106"/>
      <c r="K36" s="116"/>
      <c r="L36" s="116"/>
      <c r="M36" s="116"/>
      <c r="N36" s="93">
        <f>SUM(N37:P56)</f>
        <v>19779856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16679597</v>
      </c>
      <c r="I38" s="100"/>
      <c r="J38" s="100"/>
      <c r="K38" s="101"/>
      <c r="L38" s="101"/>
      <c r="M38" s="101"/>
      <c r="N38" s="102">
        <f t="shared" ref="N38:N56" si="3">H38</f>
        <v>16679597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7537829</v>
      </c>
      <c r="Y39" s="97"/>
      <c r="Z39" s="97"/>
      <c r="AA39" s="115"/>
      <c r="AB39" s="115"/>
      <c r="AC39" s="115"/>
      <c r="AD39" s="98">
        <f>SUM(AD11,AD29)</f>
        <v>7537829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391265</v>
      </c>
      <c r="I41" s="100"/>
      <c r="J41" s="100"/>
      <c r="K41" s="101"/>
      <c r="L41" s="101"/>
      <c r="M41" s="101"/>
      <c r="N41" s="102">
        <f t="shared" si="3"/>
        <v>391265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1976994</v>
      </c>
      <c r="I42" s="100"/>
      <c r="J42" s="100"/>
      <c r="K42" s="101"/>
      <c r="L42" s="101"/>
      <c r="M42" s="101"/>
      <c r="N42" s="102">
        <f t="shared" si="3"/>
        <v>1976994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16024039</v>
      </c>
      <c r="Y44" s="106"/>
      <c r="Z44" s="106"/>
      <c r="AA44" s="107"/>
      <c r="AB44" s="107"/>
      <c r="AC44" s="107"/>
      <c r="AD44" s="93">
        <f>AD45</f>
        <v>16024039</v>
      </c>
      <c r="AE44" s="93"/>
      <c r="AF44" s="94"/>
    </row>
    <row r="45" spans="1:32" ht="13.5" customHeight="1" x14ac:dyDescent="0.15">
      <c r="A45" s="3"/>
      <c r="B45" s="4" t="s">
        <v>157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16024039</v>
      </c>
      <c r="Y45" s="110"/>
      <c r="Z45" s="110"/>
      <c r="AA45" s="107"/>
      <c r="AB45" s="107"/>
      <c r="AC45" s="107"/>
      <c r="AD45" s="93">
        <f>X45</f>
        <v>16024039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31493644</v>
      </c>
      <c r="Y50" s="106"/>
      <c r="Z50" s="106"/>
      <c r="AA50" s="107"/>
      <c r="AB50" s="107"/>
      <c r="AC50" s="107"/>
      <c r="AD50" s="93">
        <f>AD51</f>
        <v>31493644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31493644</v>
      </c>
      <c r="Y51" s="100"/>
      <c r="Z51" s="100"/>
      <c r="AA51" s="101"/>
      <c r="AB51" s="101"/>
      <c r="AC51" s="101"/>
      <c r="AD51" s="102">
        <f>X51</f>
        <v>31493644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2897439</v>
      </c>
      <c r="Y52" s="100"/>
      <c r="Z52" s="100"/>
      <c r="AA52" s="101"/>
      <c r="AB52" s="101"/>
      <c r="AC52" s="101"/>
      <c r="AD52" s="102">
        <f>X52</f>
        <v>2897439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>
        <v>732000</v>
      </c>
      <c r="I53" s="100"/>
      <c r="J53" s="100"/>
      <c r="K53" s="101"/>
      <c r="L53" s="101"/>
      <c r="M53" s="101"/>
      <c r="N53" s="102">
        <f>H53</f>
        <v>732000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47517683</v>
      </c>
      <c r="Y56" s="106"/>
      <c r="Z56" s="106"/>
      <c r="AA56" s="107"/>
      <c r="AB56" s="107"/>
      <c r="AC56" s="107"/>
      <c r="AD56" s="93">
        <f>SUM(AD42,AD44,AD46,AD50)</f>
        <v>47517683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55055512</v>
      </c>
      <c r="I57" s="97"/>
      <c r="J57" s="97"/>
      <c r="K57" s="97"/>
      <c r="L57" s="97"/>
      <c r="M57" s="97"/>
      <c r="N57" s="98">
        <f>SUM(N11,N31)</f>
        <v>55055512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55055512</v>
      </c>
      <c r="Y57" s="97"/>
      <c r="Z57" s="97"/>
      <c r="AA57" s="97"/>
      <c r="AB57" s="97"/>
      <c r="AC57" s="97"/>
      <c r="AD57" s="98">
        <f>SUM(AD39,AD56)</f>
        <v>55055512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8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191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192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48580229</v>
      </c>
      <c r="I11" s="125"/>
      <c r="J11" s="125"/>
      <c r="K11" s="125"/>
      <c r="L11" s="125"/>
      <c r="M11" s="125"/>
      <c r="N11" s="126">
        <f>SUM(N12:P30)</f>
        <v>48580229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8959748</v>
      </c>
      <c r="Y11" s="125"/>
      <c r="Z11" s="125"/>
      <c r="AA11" s="125"/>
      <c r="AB11" s="125"/>
      <c r="AC11" s="125"/>
      <c r="AD11" s="126">
        <f>SUM(AD12:AF28)</f>
        <v>8959748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31539826</v>
      </c>
      <c r="I12" s="100"/>
      <c r="J12" s="100"/>
      <c r="K12" s="101"/>
      <c r="L12" s="101"/>
      <c r="M12" s="101"/>
      <c r="N12" s="102">
        <f>H12</f>
        <v>31539826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6303965</v>
      </c>
      <c r="Y12" s="100"/>
      <c r="Z12" s="100"/>
      <c r="AA12" s="101"/>
      <c r="AB12" s="101"/>
      <c r="AC12" s="101"/>
      <c r="AD12" s="102">
        <f>X12</f>
        <v>6303965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16589909</v>
      </c>
      <c r="I13" s="100"/>
      <c r="J13" s="100"/>
      <c r="K13" s="101"/>
      <c r="L13" s="101"/>
      <c r="M13" s="101"/>
      <c r="N13" s="102">
        <f t="shared" ref="N13:N30" si="0">H13</f>
        <v>16589909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885119</v>
      </c>
      <c r="Y18" s="100"/>
      <c r="Z18" s="100"/>
      <c r="AA18" s="101"/>
      <c r="AB18" s="101"/>
      <c r="AC18" s="101"/>
      <c r="AD18" s="102">
        <f t="shared" si="1"/>
        <v>885119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39664</v>
      </c>
      <c r="Y19" s="100"/>
      <c r="Z19" s="100"/>
      <c r="AA19" s="101"/>
      <c r="AB19" s="101"/>
      <c r="AC19" s="101"/>
      <c r="AD19" s="102">
        <f t="shared" si="1"/>
        <v>39664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450494</v>
      </c>
      <c r="I25" s="100"/>
      <c r="J25" s="100"/>
      <c r="K25" s="101"/>
      <c r="L25" s="101"/>
      <c r="M25" s="101"/>
      <c r="N25" s="102">
        <f t="shared" si="0"/>
        <v>450494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1731000</v>
      </c>
      <c r="Y25" s="100"/>
      <c r="Z25" s="100"/>
      <c r="AA25" s="101"/>
      <c r="AB25" s="101"/>
      <c r="AC25" s="101"/>
      <c r="AD25" s="102">
        <f t="shared" si="1"/>
        <v>1731000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4411290</v>
      </c>
      <c r="I31" s="106"/>
      <c r="J31" s="106"/>
      <c r="K31" s="116"/>
      <c r="L31" s="116"/>
      <c r="M31" s="116"/>
      <c r="N31" s="93">
        <f>SUM(N32,N36)</f>
        <v>4411290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4411290</v>
      </c>
      <c r="I36" s="106"/>
      <c r="J36" s="106"/>
      <c r="K36" s="116"/>
      <c r="L36" s="116"/>
      <c r="M36" s="116"/>
      <c r="N36" s="93">
        <f>SUM(N37:P56)</f>
        <v>4411290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2595946</v>
      </c>
      <c r="I38" s="100"/>
      <c r="J38" s="100"/>
      <c r="K38" s="101"/>
      <c r="L38" s="101"/>
      <c r="M38" s="101"/>
      <c r="N38" s="102">
        <f t="shared" ref="N38:N56" si="3">H38</f>
        <v>2595946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>
        <v>189167</v>
      </c>
      <c r="I39" s="100"/>
      <c r="J39" s="100"/>
      <c r="K39" s="101"/>
      <c r="L39" s="101"/>
      <c r="M39" s="101"/>
      <c r="N39" s="102">
        <f t="shared" si="3"/>
        <v>189167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8959748</v>
      </c>
      <c r="Y39" s="97"/>
      <c r="Z39" s="97"/>
      <c r="AA39" s="115"/>
      <c r="AB39" s="115"/>
      <c r="AC39" s="115"/>
      <c r="AD39" s="98">
        <f>SUM(AD11,AD29)</f>
        <v>8959748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746062</v>
      </c>
      <c r="I41" s="100"/>
      <c r="J41" s="100"/>
      <c r="K41" s="101"/>
      <c r="L41" s="101"/>
      <c r="M41" s="101"/>
      <c r="N41" s="102">
        <f t="shared" si="3"/>
        <v>746062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270115</v>
      </c>
      <c r="I42" s="100"/>
      <c r="J42" s="100"/>
      <c r="K42" s="101"/>
      <c r="L42" s="101"/>
      <c r="M42" s="101"/>
      <c r="N42" s="102">
        <f t="shared" si="3"/>
        <v>270115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3409895</v>
      </c>
      <c r="Y44" s="106"/>
      <c r="Z44" s="106"/>
      <c r="AA44" s="107"/>
      <c r="AB44" s="107"/>
      <c r="AC44" s="107"/>
      <c r="AD44" s="93">
        <f>AD45</f>
        <v>3409895</v>
      </c>
      <c r="AE44" s="93"/>
      <c r="AF44" s="94"/>
    </row>
    <row r="45" spans="1:32" ht="13.5" customHeight="1" x14ac:dyDescent="0.15">
      <c r="A45" s="3"/>
      <c r="B45" s="4" t="s">
        <v>73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3409895</v>
      </c>
      <c r="Y45" s="110"/>
      <c r="Z45" s="110"/>
      <c r="AA45" s="107"/>
      <c r="AB45" s="107"/>
      <c r="AC45" s="107"/>
      <c r="AD45" s="93">
        <f>X45</f>
        <v>3409895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40621876</v>
      </c>
      <c r="Y50" s="106"/>
      <c r="Z50" s="106"/>
      <c r="AA50" s="107"/>
      <c r="AB50" s="107"/>
      <c r="AC50" s="107"/>
      <c r="AD50" s="93">
        <f>AD51</f>
        <v>40621876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40621876</v>
      </c>
      <c r="Y51" s="100"/>
      <c r="Z51" s="100"/>
      <c r="AA51" s="101"/>
      <c r="AB51" s="101"/>
      <c r="AC51" s="101"/>
      <c r="AD51" s="102">
        <f>X51</f>
        <v>40621876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5808932</v>
      </c>
      <c r="Y52" s="100"/>
      <c r="Z52" s="100"/>
      <c r="AA52" s="101"/>
      <c r="AB52" s="101"/>
      <c r="AC52" s="101"/>
      <c r="AD52" s="102">
        <f>X52</f>
        <v>5808932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>
        <v>610000</v>
      </c>
      <c r="I53" s="100"/>
      <c r="J53" s="100"/>
      <c r="K53" s="101"/>
      <c r="L53" s="101"/>
      <c r="M53" s="101"/>
      <c r="N53" s="102">
        <f>H53</f>
        <v>610000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44031771</v>
      </c>
      <c r="Y56" s="106"/>
      <c r="Z56" s="106"/>
      <c r="AA56" s="107"/>
      <c r="AB56" s="107"/>
      <c r="AC56" s="107"/>
      <c r="AD56" s="93">
        <f>SUM(AD42,AD44,AD46,AD50)</f>
        <v>44031771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52991519</v>
      </c>
      <c r="I57" s="97"/>
      <c r="J57" s="97"/>
      <c r="K57" s="97"/>
      <c r="L57" s="97"/>
      <c r="M57" s="97"/>
      <c r="N57" s="98">
        <f>SUM(N11,N31)</f>
        <v>52991519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52991519</v>
      </c>
      <c r="Y57" s="97"/>
      <c r="Z57" s="97"/>
      <c r="AA57" s="97"/>
      <c r="AB57" s="97"/>
      <c r="AC57" s="97"/>
      <c r="AD57" s="98">
        <f>SUM(AD39,AD56)</f>
        <v>52991519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9">
    <tabColor theme="4" tint="0.59999389629810485"/>
  </sheetPr>
  <dimension ref="A1:AF60"/>
  <sheetViews>
    <sheetView showGridLines="0" showZeros="0" topLeftCell="A13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57" t="s">
        <v>108</v>
      </c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58" t="s">
        <v>109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42444695</v>
      </c>
      <c r="I11" s="125"/>
      <c r="J11" s="125"/>
      <c r="K11" s="125"/>
      <c r="L11" s="125"/>
      <c r="M11" s="125"/>
      <c r="N11" s="126">
        <f>SUM(N12:P30)</f>
        <v>42444695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14491001</v>
      </c>
      <c r="Y11" s="125"/>
      <c r="Z11" s="125"/>
      <c r="AA11" s="125"/>
      <c r="AB11" s="125"/>
      <c r="AC11" s="125"/>
      <c r="AD11" s="126">
        <f>SUM(AD12:AF28)</f>
        <v>14491001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55">
        <v>26399570</v>
      </c>
      <c r="I12" s="155"/>
      <c r="J12" s="155"/>
      <c r="K12" s="101"/>
      <c r="L12" s="101"/>
      <c r="M12" s="101"/>
      <c r="N12" s="102">
        <f>H12</f>
        <v>26399570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55">
        <v>5890423</v>
      </c>
      <c r="Y12" s="155"/>
      <c r="Z12" s="155"/>
      <c r="AA12" s="101"/>
      <c r="AB12" s="101"/>
      <c r="AC12" s="101"/>
      <c r="AD12" s="102">
        <f>X12</f>
        <v>5890423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55">
        <v>16003805</v>
      </c>
      <c r="I13" s="155"/>
      <c r="J13" s="155"/>
      <c r="K13" s="101"/>
      <c r="L13" s="101"/>
      <c r="M13" s="101"/>
      <c r="N13" s="102">
        <f t="shared" ref="N13:N30" si="0">H13</f>
        <v>16003805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1"/>
      <c r="Y13" s="101"/>
      <c r="Z13" s="101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1"/>
      <c r="I14" s="101"/>
      <c r="J14" s="101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1"/>
      <c r="Y14" s="101"/>
      <c r="Z14" s="101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1"/>
      <c r="I15" s="101"/>
      <c r="J15" s="101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1"/>
      <c r="Y15" s="101"/>
      <c r="Z15" s="101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1"/>
      <c r="I16" s="101"/>
      <c r="J16" s="101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1"/>
      <c r="Y16" s="101"/>
      <c r="Z16" s="101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1"/>
      <c r="I17" s="101"/>
      <c r="J17" s="101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1"/>
      <c r="Y17" s="101"/>
      <c r="Z17" s="101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1"/>
      <c r="I18" s="101"/>
      <c r="J18" s="101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55">
        <v>8008578</v>
      </c>
      <c r="Y18" s="155"/>
      <c r="Z18" s="155"/>
      <c r="AA18" s="101"/>
      <c r="AB18" s="101"/>
      <c r="AC18" s="101"/>
      <c r="AD18" s="102">
        <f t="shared" si="1"/>
        <v>8008578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1"/>
      <c r="I19" s="101"/>
      <c r="J19" s="101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1"/>
      <c r="Y19" s="101"/>
      <c r="Z19" s="101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1"/>
      <c r="I20" s="101"/>
      <c r="J20" s="101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1"/>
      <c r="Y20" s="101"/>
      <c r="Z20" s="101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1"/>
      <c r="I21" s="101"/>
      <c r="J21" s="101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1"/>
      <c r="Y21" s="101"/>
      <c r="Z21" s="101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1"/>
      <c r="I22" s="101"/>
      <c r="J22" s="101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1"/>
      <c r="Y22" s="101"/>
      <c r="Z22" s="101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1"/>
      <c r="I23" s="101"/>
      <c r="J23" s="101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1"/>
      <c r="Y23" s="101"/>
      <c r="Z23" s="101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1"/>
      <c r="I24" s="101"/>
      <c r="J24" s="101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1"/>
      <c r="Y24" s="101"/>
      <c r="Z24" s="101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55">
        <v>41320</v>
      </c>
      <c r="I25" s="155"/>
      <c r="J25" s="155"/>
      <c r="K25" s="101"/>
      <c r="L25" s="101"/>
      <c r="M25" s="101"/>
      <c r="N25" s="102">
        <f t="shared" si="0"/>
        <v>41320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55">
        <v>592000</v>
      </c>
      <c r="Y25" s="155"/>
      <c r="Z25" s="155"/>
      <c r="AA25" s="101"/>
      <c r="AB25" s="101"/>
      <c r="AC25" s="101"/>
      <c r="AD25" s="102">
        <f t="shared" si="1"/>
        <v>592000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1"/>
      <c r="I26" s="101"/>
      <c r="J26" s="101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1"/>
      <c r="Y26" s="101"/>
      <c r="Z26" s="101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1"/>
      <c r="I27" s="101"/>
      <c r="J27" s="101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1"/>
      <c r="Y27" s="101"/>
      <c r="Z27" s="101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1"/>
      <c r="I28" s="101"/>
      <c r="J28" s="101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1"/>
      <c r="Y28" s="101"/>
      <c r="Z28" s="101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1"/>
      <c r="I29" s="101"/>
      <c r="J29" s="101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1"/>
      <c r="I30" s="101"/>
      <c r="J30" s="101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1"/>
      <c r="Y30" s="101"/>
      <c r="Z30" s="101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2984696</v>
      </c>
      <c r="I31" s="106"/>
      <c r="J31" s="106"/>
      <c r="K31" s="116"/>
      <c r="L31" s="116"/>
      <c r="M31" s="116"/>
      <c r="N31" s="93">
        <f>SUM(N32,N36)</f>
        <v>2984696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1"/>
      <c r="Y31" s="101"/>
      <c r="Z31" s="101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1"/>
      <c r="Y32" s="101"/>
      <c r="Z32" s="101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1"/>
      <c r="I33" s="101"/>
      <c r="J33" s="101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1"/>
      <c r="Y33" s="101"/>
      <c r="Z33" s="101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1"/>
      <c r="I34" s="101"/>
      <c r="J34" s="101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1"/>
      <c r="Y34" s="101"/>
      <c r="Z34" s="101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1"/>
      <c r="I35" s="101"/>
      <c r="J35" s="101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1"/>
      <c r="Y35" s="101"/>
      <c r="Z35" s="101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2984696</v>
      </c>
      <c r="I36" s="106"/>
      <c r="J36" s="106"/>
      <c r="K36" s="116"/>
      <c r="L36" s="116"/>
      <c r="M36" s="116"/>
      <c r="N36" s="93">
        <f>SUM(N37:P56)</f>
        <v>2984696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1"/>
      <c r="Y36" s="101"/>
      <c r="Z36" s="101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1"/>
      <c r="I37" s="101"/>
      <c r="J37" s="101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1"/>
      <c r="Y37" s="101"/>
      <c r="Z37" s="101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55">
        <v>1196992</v>
      </c>
      <c r="I38" s="155"/>
      <c r="J38" s="155"/>
      <c r="K38" s="101"/>
      <c r="L38" s="101"/>
      <c r="M38" s="101"/>
      <c r="N38" s="102">
        <f t="shared" ref="N38:N56" si="3">H38</f>
        <v>1196992</v>
      </c>
      <c r="O38" s="102"/>
      <c r="P38" s="103"/>
      <c r="Q38" s="3"/>
      <c r="R38" s="4"/>
      <c r="S38" s="4"/>
      <c r="T38" s="4"/>
      <c r="U38" s="4"/>
      <c r="V38" s="4"/>
      <c r="W38" s="4"/>
      <c r="X38" s="101"/>
      <c r="Y38" s="101"/>
      <c r="Z38" s="101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1"/>
      <c r="I39" s="101"/>
      <c r="J39" s="101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14491001</v>
      </c>
      <c r="Y39" s="97"/>
      <c r="Z39" s="97"/>
      <c r="AA39" s="115"/>
      <c r="AB39" s="115"/>
      <c r="AC39" s="115"/>
      <c r="AD39" s="98">
        <f>SUM(AD11,AD29)</f>
        <v>14491001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1"/>
      <c r="I40" s="101"/>
      <c r="J40" s="101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55">
        <v>453263</v>
      </c>
      <c r="I41" s="155"/>
      <c r="J41" s="155"/>
      <c r="K41" s="101"/>
      <c r="L41" s="101"/>
      <c r="M41" s="101"/>
      <c r="N41" s="102">
        <f t="shared" si="3"/>
        <v>453263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55">
        <v>310231</v>
      </c>
      <c r="I42" s="155"/>
      <c r="J42" s="155"/>
      <c r="K42" s="101"/>
      <c r="L42" s="101"/>
      <c r="M42" s="101"/>
      <c r="N42" s="102">
        <f t="shared" si="3"/>
        <v>310231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1"/>
      <c r="I43" s="101"/>
      <c r="J43" s="101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07"/>
      <c r="Y43" s="107"/>
      <c r="Z43" s="107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1"/>
      <c r="I44" s="101"/>
      <c r="J44" s="101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1538798</v>
      </c>
      <c r="Y44" s="106"/>
      <c r="Z44" s="106"/>
      <c r="AA44" s="107"/>
      <c r="AB44" s="107"/>
      <c r="AC44" s="107"/>
      <c r="AD44" s="93">
        <f>AD45</f>
        <v>1538798</v>
      </c>
      <c r="AE44" s="93"/>
      <c r="AF44" s="94"/>
    </row>
    <row r="45" spans="1:32" ht="13.5" customHeight="1" x14ac:dyDescent="0.15">
      <c r="A45" s="3"/>
      <c r="B45" s="4" t="s">
        <v>110</v>
      </c>
      <c r="C45" s="4"/>
      <c r="D45" s="4"/>
      <c r="E45" s="4"/>
      <c r="F45" s="4"/>
      <c r="G45" s="4"/>
      <c r="H45" s="101"/>
      <c r="I45" s="101"/>
      <c r="J45" s="101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56">
        <v>1538798</v>
      </c>
      <c r="Y45" s="156"/>
      <c r="Z45" s="156"/>
      <c r="AA45" s="107"/>
      <c r="AB45" s="107"/>
      <c r="AC45" s="107"/>
      <c r="AD45" s="93">
        <f>X45</f>
        <v>1538798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1"/>
      <c r="I46" s="101"/>
      <c r="J46" s="101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1"/>
      <c r="I47" s="101"/>
      <c r="J47" s="101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1"/>
      <c r="Y47" s="101"/>
      <c r="Z47" s="101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1"/>
      <c r="I48" s="101"/>
      <c r="J48" s="101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1"/>
      <c r="Y48" s="101"/>
      <c r="Z48" s="101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1"/>
      <c r="I49" s="101"/>
      <c r="J49" s="101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1"/>
      <c r="Y49" s="101"/>
      <c r="Z49" s="101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1"/>
      <c r="I50" s="101"/>
      <c r="J50" s="101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29399592</v>
      </c>
      <c r="Y50" s="106"/>
      <c r="Z50" s="106"/>
      <c r="AA50" s="107"/>
      <c r="AB50" s="107"/>
      <c r="AC50" s="107"/>
      <c r="AD50" s="93">
        <f>AD51</f>
        <v>29399592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1"/>
      <c r="I51" s="101"/>
      <c r="J51" s="101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55">
        <v>29399592</v>
      </c>
      <c r="Y51" s="155"/>
      <c r="Z51" s="155"/>
      <c r="AA51" s="101"/>
      <c r="AB51" s="101"/>
      <c r="AC51" s="101"/>
      <c r="AD51" s="102">
        <f>X51</f>
        <v>29399592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1"/>
      <c r="I52" s="101"/>
      <c r="J52" s="101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55">
        <v>1711526</v>
      </c>
      <c r="Y52" s="155"/>
      <c r="Z52" s="155"/>
      <c r="AA52" s="101"/>
      <c r="AB52" s="101"/>
      <c r="AC52" s="101"/>
      <c r="AD52" s="102">
        <f>X52</f>
        <v>1711526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55">
        <v>1010000</v>
      </c>
      <c r="I53" s="155"/>
      <c r="J53" s="155"/>
      <c r="K53" s="101"/>
      <c r="L53" s="101"/>
      <c r="M53" s="101"/>
      <c r="N53" s="102">
        <f>H53</f>
        <v>1010000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1"/>
      <c r="I54" s="101"/>
      <c r="J54" s="101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55">
        <v>14210</v>
      </c>
      <c r="I55" s="155"/>
      <c r="J55" s="155"/>
      <c r="K55" s="101"/>
      <c r="L55" s="101"/>
      <c r="M55" s="101"/>
      <c r="N55" s="102">
        <f t="shared" si="3"/>
        <v>14210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1"/>
      <c r="I56" s="101"/>
      <c r="J56" s="101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30938390</v>
      </c>
      <c r="Y56" s="106"/>
      <c r="Z56" s="106"/>
      <c r="AA56" s="107"/>
      <c r="AB56" s="107"/>
      <c r="AC56" s="107"/>
      <c r="AD56" s="93">
        <f>SUM(AD42,AD44,AD46,AD50)</f>
        <v>30938390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45429391</v>
      </c>
      <c r="I57" s="97"/>
      <c r="J57" s="97"/>
      <c r="K57" s="97"/>
      <c r="L57" s="97"/>
      <c r="M57" s="97"/>
      <c r="N57" s="98">
        <f>SUM(N11,N31)</f>
        <v>45429391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45429391</v>
      </c>
      <c r="Y57" s="97"/>
      <c r="Z57" s="97"/>
      <c r="AA57" s="97"/>
      <c r="AB57" s="97"/>
      <c r="AC57" s="97"/>
      <c r="AD57" s="98">
        <f>SUM(AD39,AD56)</f>
        <v>45429391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4" tint="0.59999389629810485"/>
  </sheetPr>
  <dimension ref="A1:AF60"/>
  <sheetViews>
    <sheetView showGridLines="0" showZeros="0" topLeftCell="A22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60" t="s">
        <v>111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61" t="s">
        <v>112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1808943</v>
      </c>
      <c r="I11" s="125"/>
      <c r="J11" s="125"/>
      <c r="K11" s="125"/>
      <c r="L11" s="125"/>
      <c r="M11" s="125"/>
      <c r="N11" s="126">
        <f>SUM(N12:P30)</f>
        <v>1808943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854252</v>
      </c>
      <c r="Y11" s="125"/>
      <c r="Z11" s="125"/>
      <c r="AA11" s="125"/>
      <c r="AB11" s="125"/>
      <c r="AC11" s="125"/>
      <c r="AD11" s="126">
        <f>SUM(AD12:AF28)</f>
        <v>854252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59">
        <v>1016117</v>
      </c>
      <c r="I12" s="159"/>
      <c r="J12" s="159"/>
      <c r="K12" s="101"/>
      <c r="L12" s="101"/>
      <c r="M12" s="101"/>
      <c r="N12" s="102">
        <f>H12</f>
        <v>1016117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59">
        <v>281252</v>
      </c>
      <c r="Y12" s="159"/>
      <c r="Z12" s="159"/>
      <c r="AA12" s="101"/>
      <c r="AB12" s="101"/>
      <c r="AC12" s="101"/>
      <c r="AD12" s="102">
        <f>X12</f>
        <v>281252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59">
        <v>789561</v>
      </c>
      <c r="I13" s="159"/>
      <c r="J13" s="159"/>
      <c r="K13" s="101"/>
      <c r="L13" s="101"/>
      <c r="M13" s="101"/>
      <c r="N13" s="102">
        <f t="shared" ref="N13:N30" si="0">H13</f>
        <v>789561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1"/>
      <c r="Y13" s="101"/>
      <c r="Z13" s="101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1"/>
      <c r="I14" s="101"/>
      <c r="J14" s="101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1"/>
      <c r="Y14" s="101"/>
      <c r="Z14" s="101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1"/>
      <c r="I15" s="101"/>
      <c r="J15" s="101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1"/>
      <c r="Y15" s="101"/>
      <c r="Z15" s="101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1"/>
      <c r="I16" s="101"/>
      <c r="J16" s="101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1"/>
      <c r="Y16" s="101"/>
      <c r="Z16" s="101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1"/>
      <c r="I17" s="101"/>
      <c r="J17" s="101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1"/>
      <c r="Y17" s="101"/>
      <c r="Z17" s="101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1"/>
      <c r="I18" s="101"/>
      <c r="J18" s="101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1"/>
      <c r="Y18" s="101"/>
      <c r="Z18" s="101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1"/>
      <c r="I19" s="101"/>
      <c r="J19" s="101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1"/>
      <c r="Y19" s="101"/>
      <c r="Z19" s="101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1"/>
      <c r="I20" s="101"/>
      <c r="J20" s="101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1"/>
      <c r="Y20" s="101"/>
      <c r="Z20" s="101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1"/>
      <c r="I21" s="101"/>
      <c r="J21" s="101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1"/>
      <c r="Y21" s="101"/>
      <c r="Z21" s="101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1"/>
      <c r="I22" s="101"/>
      <c r="J22" s="101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1"/>
      <c r="Y22" s="101"/>
      <c r="Z22" s="101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1"/>
      <c r="I23" s="101"/>
      <c r="J23" s="101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1"/>
      <c r="Y23" s="101"/>
      <c r="Z23" s="101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59">
        <v>3265</v>
      </c>
      <c r="I24" s="159"/>
      <c r="J24" s="159"/>
      <c r="K24" s="101"/>
      <c r="L24" s="101"/>
      <c r="M24" s="101"/>
      <c r="N24" s="102">
        <f t="shared" si="0"/>
        <v>3265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1"/>
      <c r="Y24" s="101"/>
      <c r="Z24" s="101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1"/>
      <c r="I25" s="101"/>
      <c r="J25" s="101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59">
        <v>573000</v>
      </c>
      <c r="Y25" s="159"/>
      <c r="Z25" s="159"/>
      <c r="AA25" s="101"/>
      <c r="AB25" s="101"/>
      <c r="AC25" s="101"/>
      <c r="AD25" s="102">
        <f t="shared" si="1"/>
        <v>573000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1"/>
      <c r="I26" s="101"/>
      <c r="J26" s="101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1"/>
      <c r="Y26" s="101"/>
      <c r="Z26" s="101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1"/>
      <c r="I27" s="101"/>
      <c r="J27" s="101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1"/>
      <c r="Y27" s="101"/>
      <c r="Z27" s="101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1"/>
      <c r="I28" s="101"/>
      <c r="J28" s="101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1"/>
      <c r="Y28" s="101"/>
      <c r="Z28" s="101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1"/>
      <c r="I29" s="101"/>
      <c r="J29" s="101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1"/>
      <c r="I30" s="101"/>
      <c r="J30" s="101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1"/>
      <c r="Y30" s="101"/>
      <c r="Z30" s="101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0</v>
      </c>
      <c r="I31" s="106"/>
      <c r="J31" s="106"/>
      <c r="K31" s="116"/>
      <c r="L31" s="116"/>
      <c r="M31" s="116"/>
      <c r="N31" s="93">
        <f>SUM(N32,N36)</f>
        <v>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1"/>
      <c r="Y31" s="101"/>
      <c r="Z31" s="101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1"/>
      <c r="Y32" s="101"/>
      <c r="Z32" s="101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1"/>
      <c r="I33" s="101"/>
      <c r="J33" s="101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1"/>
      <c r="Y33" s="101"/>
      <c r="Z33" s="101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1"/>
      <c r="I34" s="101"/>
      <c r="J34" s="101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1"/>
      <c r="Y34" s="101"/>
      <c r="Z34" s="101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1"/>
      <c r="I35" s="101"/>
      <c r="J35" s="101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1"/>
      <c r="Y35" s="101"/>
      <c r="Z35" s="101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16">
        <f>SUM(H37:J56)</f>
        <v>0</v>
      </c>
      <c r="I36" s="116"/>
      <c r="J36" s="116"/>
      <c r="K36" s="116"/>
      <c r="L36" s="116"/>
      <c r="M36" s="116"/>
      <c r="N36" s="93">
        <f>SUM(N37:P56)</f>
        <v>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1"/>
      <c r="Y36" s="101"/>
      <c r="Z36" s="101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1"/>
      <c r="I37" s="101"/>
      <c r="J37" s="101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1"/>
      <c r="Y37" s="101"/>
      <c r="Z37" s="101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1"/>
      <c r="I38" s="101"/>
      <c r="J38" s="101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1"/>
      <c r="Y38" s="101"/>
      <c r="Z38" s="101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1"/>
      <c r="I39" s="101"/>
      <c r="J39" s="101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854252</v>
      </c>
      <c r="Y39" s="97"/>
      <c r="Z39" s="97"/>
      <c r="AA39" s="115"/>
      <c r="AB39" s="115"/>
      <c r="AC39" s="115"/>
      <c r="AD39" s="98">
        <f>SUM(AD11,AD29)</f>
        <v>854252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1"/>
      <c r="I40" s="101"/>
      <c r="J40" s="101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1"/>
      <c r="I41" s="101"/>
      <c r="J41" s="101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1"/>
      <c r="I42" s="101"/>
      <c r="J42" s="101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1"/>
      <c r="I43" s="101"/>
      <c r="J43" s="101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07"/>
      <c r="Y43" s="107"/>
      <c r="Z43" s="107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1"/>
      <c r="I44" s="101"/>
      <c r="J44" s="101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16">
        <f>X45</f>
        <v>0</v>
      </c>
      <c r="Y44" s="116"/>
      <c r="Z44" s="11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107</v>
      </c>
      <c r="C45" s="4"/>
      <c r="D45" s="4"/>
      <c r="E45" s="4"/>
      <c r="F45" s="4"/>
      <c r="G45" s="4"/>
      <c r="H45" s="101"/>
      <c r="I45" s="101"/>
      <c r="J45" s="101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07"/>
      <c r="Y45" s="107"/>
      <c r="Z45" s="107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1"/>
      <c r="I46" s="101"/>
      <c r="J46" s="101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16">
        <f>SUM(X47:Z49)</f>
        <v>0</v>
      </c>
      <c r="Y46" s="116"/>
      <c r="Z46" s="11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1"/>
      <c r="I47" s="101"/>
      <c r="J47" s="101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1"/>
      <c r="Y47" s="101"/>
      <c r="Z47" s="101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1"/>
      <c r="I48" s="101"/>
      <c r="J48" s="101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1"/>
      <c r="Y48" s="101"/>
      <c r="Z48" s="101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1"/>
      <c r="I49" s="101"/>
      <c r="J49" s="101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1"/>
      <c r="Y49" s="101"/>
      <c r="Z49" s="101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1"/>
      <c r="I50" s="101"/>
      <c r="J50" s="101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954691</v>
      </c>
      <c r="Y50" s="106"/>
      <c r="Z50" s="106"/>
      <c r="AA50" s="107"/>
      <c r="AB50" s="107"/>
      <c r="AC50" s="107"/>
      <c r="AD50" s="93">
        <f>AD51</f>
        <v>954691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1"/>
      <c r="I51" s="101"/>
      <c r="J51" s="101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59">
        <v>954691</v>
      </c>
      <c r="Y51" s="159"/>
      <c r="Z51" s="159"/>
      <c r="AA51" s="101"/>
      <c r="AB51" s="101"/>
      <c r="AC51" s="101"/>
      <c r="AD51" s="102">
        <f>X51</f>
        <v>954691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1"/>
      <c r="I52" s="101"/>
      <c r="J52" s="101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59">
        <v>486832</v>
      </c>
      <c r="Y52" s="159"/>
      <c r="Z52" s="159"/>
      <c r="AA52" s="101"/>
      <c r="AB52" s="101"/>
      <c r="AC52" s="101"/>
      <c r="AD52" s="102">
        <f>X52</f>
        <v>486832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1"/>
      <c r="I53" s="101"/>
      <c r="J53" s="101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1"/>
      <c r="I54" s="101"/>
      <c r="J54" s="101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1"/>
      <c r="I55" s="101"/>
      <c r="J55" s="101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1"/>
      <c r="I56" s="101"/>
      <c r="J56" s="101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954691</v>
      </c>
      <c r="Y56" s="106"/>
      <c r="Z56" s="106"/>
      <c r="AA56" s="107"/>
      <c r="AB56" s="107"/>
      <c r="AC56" s="107"/>
      <c r="AD56" s="93">
        <f>SUM(AD42,AD44,AD46,AD50)</f>
        <v>954691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1808943</v>
      </c>
      <c r="I57" s="97"/>
      <c r="J57" s="97"/>
      <c r="K57" s="97"/>
      <c r="L57" s="97"/>
      <c r="M57" s="97"/>
      <c r="N57" s="98">
        <f>SUM(N11,N31)</f>
        <v>1808943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1808943</v>
      </c>
      <c r="Y57" s="97"/>
      <c r="Z57" s="97"/>
      <c r="AA57" s="97"/>
      <c r="AB57" s="97"/>
      <c r="AC57" s="97"/>
      <c r="AD57" s="98">
        <f>SUM(AD39,AD56)</f>
        <v>1808943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1">
    <tabColor theme="4" tint="0.59999389629810485"/>
  </sheetPr>
  <dimension ref="A1:AF60"/>
  <sheetViews>
    <sheetView showGridLines="0" showZeros="0" topLeftCell="A7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184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185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45915931</v>
      </c>
      <c r="I11" s="125"/>
      <c r="J11" s="125"/>
      <c r="K11" s="125"/>
      <c r="L11" s="125"/>
      <c r="M11" s="125"/>
      <c r="N11" s="126">
        <f>SUM(N12:P30)</f>
        <v>45915931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19407882</v>
      </c>
      <c r="Y11" s="125"/>
      <c r="Z11" s="125"/>
      <c r="AA11" s="125"/>
      <c r="AB11" s="125"/>
      <c r="AC11" s="125"/>
      <c r="AD11" s="126">
        <f>SUM(AD12:AF28)</f>
        <v>19407882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35979682</v>
      </c>
      <c r="I12" s="100"/>
      <c r="J12" s="100"/>
      <c r="K12" s="101"/>
      <c r="L12" s="101"/>
      <c r="M12" s="101"/>
      <c r="N12" s="102">
        <f>H12</f>
        <v>35979682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2985882</v>
      </c>
      <c r="Y12" s="100"/>
      <c r="Z12" s="100"/>
      <c r="AA12" s="101"/>
      <c r="AB12" s="101"/>
      <c r="AC12" s="101"/>
      <c r="AD12" s="102">
        <f>X12</f>
        <v>2985882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9936249</v>
      </c>
      <c r="I13" s="100"/>
      <c r="J13" s="100"/>
      <c r="K13" s="101"/>
      <c r="L13" s="101"/>
      <c r="M13" s="101"/>
      <c r="N13" s="102">
        <f t="shared" ref="N13:N30" si="0">H13</f>
        <v>9936249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>
        <v>15000000</v>
      </c>
      <c r="Y23" s="100"/>
      <c r="Z23" s="100"/>
      <c r="AA23" s="101"/>
      <c r="AB23" s="101"/>
      <c r="AC23" s="101"/>
      <c r="AD23" s="102">
        <f t="shared" si="1"/>
        <v>15000000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1422000</v>
      </c>
      <c r="Y25" s="100"/>
      <c r="Z25" s="100"/>
      <c r="AA25" s="101"/>
      <c r="AB25" s="101"/>
      <c r="AC25" s="101"/>
      <c r="AD25" s="102">
        <f t="shared" si="1"/>
        <v>1422000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4841997</v>
      </c>
      <c r="I31" s="106"/>
      <c r="J31" s="106"/>
      <c r="K31" s="116"/>
      <c r="L31" s="116"/>
      <c r="M31" s="116"/>
      <c r="N31" s="93">
        <f>SUM(N32,N36)</f>
        <v>4841997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4841997</v>
      </c>
      <c r="I36" s="106"/>
      <c r="J36" s="106"/>
      <c r="K36" s="116"/>
      <c r="L36" s="116"/>
      <c r="M36" s="116"/>
      <c r="N36" s="93">
        <f>SUM(N37:P56)</f>
        <v>4841997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4221550</v>
      </c>
      <c r="I38" s="100"/>
      <c r="J38" s="100"/>
      <c r="K38" s="101"/>
      <c r="L38" s="101"/>
      <c r="M38" s="101"/>
      <c r="N38" s="102">
        <f t="shared" ref="N38:N56" si="3">H38</f>
        <v>4221550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19407882</v>
      </c>
      <c r="Y39" s="97"/>
      <c r="Z39" s="97"/>
      <c r="AA39" s="115"/>
      <c r="AB39" s="115"/>
      <c r="AC39" s="115"/>
      <c r="AD39" s="98">
        <f>SUM(AD11,AD29)</f>
        <v>19407882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20000</v>
      </c>
      <c r="I41" s="100"/>
      <c r="J41" s="100"/>
      <c r="K41" s="101"/>
      <c r="L41" s="101"/>
      <c r="M41" s="101"/>
      <c r="N41" s="102">
        <f t="shared" si="3"/>
        <v>20000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495447</v>
      </c>
      <c r="I42" s="100"/>
      <c r="J42" s="100"/>
      <c r="K42" s="101"/>
      <c r="L42" s="101"/>
      <c r="M42" s="101"/>
      <c r="N42" s="102">
        <f t="shared" si="3"/>
        <v>495447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4556049</v>
      </c>
      <c r="Y44" s="106"/>
      <c r="Z44" s="106"/>
      <c r="AA44" s="107"/>
      <c r="AB44" s="107"/>
      <c r="AC44" s="107"/>
      <c r="AD44" s="93">
        <f>AD45</f>
        <v>4556049</v>
      </c>
      <c r="AE44" s="93"/>
      <c r="AF44" s="94"/>
    </row>
    <row r="45" spans="1:32" ht="13.5" customHeight="1" x14ac:dyDescent="0.15">
      <c r="A45" s="3"/>
      <c r="B45" s="4" t="s">
        <v>186</v>
      </c>
      <c r="C45" s="4"/>
      <c r="D45" s="4"/>
      <c r="E45" s="4"/>
      <c r="F45" s="4"/>
      <c r="G45" s="4"/>
      <c r="H45" s="100">
        <v>105000</v>
      </c>
      <c r="I45" s="100"/>
      <c r="J45" s="100"/>
      <c r="K45" s="101"/>
      <c r="L45" s="101"/>
      <c r="M45" s="101"/>
      <c r="N45" s="102">
        <f t="shared" si="3"/>
        <v>105000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4556049</v>
      </c>
      <c r="Y45" s="110"/>
      <c r="Z45" s="110"/>
      <c r="AA45" s="107"/>
      <c r="AB45" s="107"/>
      <c r="AC45" s="107"/>
      <c r="AD45" s="93">
        <f>X45</f>
        <v>4556049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26793997</v>
      </c>
      <c r="Y50" s="106"/>
      <c r="Z50" s="106"/>
      <c r="AA50" s="107"/>
      <c r="AB50" s="107"/>
      <c r="AC50" s="107"/>
      <c r="AD50" s="93">
        <f>AD51</f>
        <v>26793997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26793997</v>
      </c>
      <c r="Y51" s="100"/>
      <c r="Z51" s="100"/>
      <c r="AA51" s="101"/>
      <c r="AB51" s="101"/>
      <c r="AC51" s="101"/>
      <c r="AD51" s="102">
        <f>X51</f>
        <v>26793997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9272371</v>
      </c>
      <c r="Y52" s="100"/>
      <c r="Z52" s="100"/>
      <c r="AA52" s="101"/>
      <c r="AB52" s="101"/>
      <c r="AC52" s="101"/>
      <c r="AD52" s="102">
        <f>X52</f>
        <v>9272371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31350046</v>
      </c>
      <c r="Y56" s="106"/>
      <c r="Z56" s="106"/>
      <c r="AA56" s="107"/>
      <c r="AB56" s="107"/>
      <c r="AC56" s="107"/>
      <c r="AD56" s="93">
        <f>SUM(AD42,AD44,AD46,AD50)</f>
        <v>31350046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50757928</v>
      </c>
      <c r="I57" s="97"/>
      <c r="J57" s="97"/>
      <c r="K57" s="97"/>
      <c r="L57" s="97"/>
      <c r="M57" s="97"/>
      <c r="N57" s="98">
        <f>SUM(N11,N31)</f>
        <v>50757928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50757928</v>
      </c>
      <c r="Y57" s="97"/>
      <c r="Z57" s="97"/>
      <c r="AA57" s="97"/>
      <c r="AB57" s="97"/>
      <c r="AC57" s="97"/>
      <c r="AD57" s="98">
        <f>SUM(AD39,AD56)</f>
        <v>50757928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theme="4" tint="0.59999389629810485"/>
  </sheetPr>
  <dimension ref="A1:AF60"/>
  <sheetViews>
    <sheetView showGridLines="0" showZeros="0" topLeftCell="A16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155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156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42824705</v>
      </c>
      <c r="I11" s="125"/>
      <c r="J11" s="125"/>
      <c r="K11" s="125"/>
      <c r="L11" s="125"/>
      <c r="M11" s="125"/>
      <c r="N11" s="126">
        <f>SUM(N12:P30)</f>
        <v>42824705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26285241</v>
      </c>
      <c r="Y11" s="125"/>
      <c r="Z11" s="125"/>
      <c r="AA11" s="125"/>
      <c r="AB11" s="125"/>
      <c r="AC11" s="125"/>
      <c r="AD11" s="126">
        <f>SUM(AD12:AF28)</f>
        <v>26285241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28542811</v>
      </c>
      <c r="I12" s="100"/>
      <c r="J12" s="100"/>
      <c r="K12" s="101"/>
      <c r="L12" s="101"/>
      <c r="M12" s="101"/>
      <c r="N12" s="102">
        <f>H12</f>
        <v>28542811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5636796</v>
      </c>
      <c r="Y12" s="100"/>
      <c r="Z12" s="100"/>
      <c r="AA12" s="101"/>
      <c r="AB12" s="101"/>
      <c r="AC12" s="101"/>
      <c r="AD12" s="102">
        <f>X12</f>
        <v>5636796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13055214</v>
      </c>
      <c r="I13" s="100"/>
      <c r="J13" s="100"/>
      <c r="K13" s="101"/>
      <c r="L13" s="101"/>
      <c r="M13" s="101"/>
      <c r="N13" s="102">
        <f t="shared" ref="N13:N30" si="0">H13</f>
        <v>13055214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>
        <v>204440</v>
      </c>
      <c r="I17" s="100"/>
      <c r="J17" s="100"/>
      <c r="K17" s="101"/>
      <c r="L17" s="101"/>
      <c r="M17" s="101"/>
      <c r="N17" s="102">
        <f t="shared" si="0"/>
        <v>204440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636813</v>
      </c>
      <c r="Y18" s="100"/>
      <c r="Z18" s="100"/>
      <c r="AA18" s="101"/>
      <c r="AB18" s="101"/>
      <c r="AC18" s="101"/>
      <c r="AD18" s="102">
        <f t="shared" si="1"/>
        <v>636813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>
        <v>50467</v>
      </c>
      <c r="I19" s="100"/>
      <c r="J19" s="100"/>
      <c r="K19" s="101"/>
      <c r="L19" s="101"/>
      <c r="M19" s="101"/>
      <c r="N19" s="102">
        <f t="shared" si="0"/>
        <v>50467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38632</v>
      </c>
      <c r="Y19" s="100"/>
      <c r="Z19" s="100"/>
      <c r="AA19" s="101"/>
      <c r="AB19" s="101"/>
      <c r="AC19" s="101"/>
      <c r="AD19" s="102">
        <f t="shared" si="1"/>
        <v>38632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>
        <v>18000000</v>
      </c>
      <c r="Y23" s="100"/>
      <c r="Z23" s="100"/>
      <c r="AA23" s="101"/>
      <c r="AB23" s="101"/>
      <c r="AC23" s="101"/>
      <c r="AD23" s="102">
        <f t="shared" si="1"/>
        <v>18000000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>
        <v>34795</v>
      </c>
      <c r="I24" s="100"/>
      <c r="J24" s="100"/>
      <c r="K24" s="101"/>
      <c r="L24" s="101"/>
      <c r="M24" s="101"/>
      <c r="N24" s="102">
        <f t="shared" si="0"/>
        <v>34795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936978</v>
      </c>
      <c r="I25" s="100"/>
      <c r="J25" s="100"/>
      <c r="K25" s="101"/>
      <c r="L25" s="101"/>
      <c r="M25" s="101"/>
      <c r="N25" s="102">
        <f t="shared" si="0"/>
        <v>936978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1973000</v>
      </c>
      <c r="Y25" s="100"/>
      <c r="Z25" s="100"/>
      <c r="AA25" s="101"/>
      <c r="AB25" s="101"/>
      <c r="AC25" s="101"/>
      <c r="AD25" s="102">
        <f t="shared" si="1"/>
        <v>1973000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5661773</v>
      </c>
      <c r="I31" s="106"/>
      <c r="J31" s="106"/>
      <c r="K31" s="116"/>
      <c r="L31" s="116"/>
      <c r="M31" s="116"/>
      <c r="N31" s="93">
        <f>SUM(N32,N36)</f>
        <v>5661773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5661773</v>
      </c>
      <c r="I36" s="106"/>
      <c r="J36" s="106"/>
      <c r="K36" s="116"/>
      <c r="L36" s="116"/>
      <c r="M36" s="116"/>
      <c r="N36" s="93">
        <f>SUM(N37:P56)</f>
        <v>5661773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2361450</v>
      </c>
      <c r="I38" s="100"/>
      <c r="J38" s="100"/>
      <c r="K38" s="101"/>
      <c r="L38" s="101"/>
      <c r="M38" s="101"/>
      <c r="N38" s="102">
        <f t="shared" ref="N38:N56" si="3">H38</f>
        <v>2361450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26285241</v>
      </c>
      <c r="Y39" s="97"/>
      <c r="Z39" s="97"/>
      <c r="AA39" s="115"/>
      <c r="AB39" s="115"/>
      <c r="AC39" s="115"/>
      <c r="AD39" s="98">
        <f>SUM(AD11,AD29)</f>
        <v>26285241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>
        <v>2084120</v>
      </c>
      <c r="I40" s="100"/>
      <c r="J40" s="100"/>
      <c r="K40" s="101"/>
      <c r="L40" s="101"/>
      <c r="M40" s="101"/>
      <c r="N40" s="102">
        <f t="shared" si="3"/>
        <v>2084120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309376</v>
      </c>
      <c r="I41" s="100"/>
      <c r="J41" s="100"/>
      <c r="K41" s="101"/>
      <c r="L41" s="101"/>
      <c r="M41" s="101"/>
      <c r="N41" s="102">
        <f t="shared" si="3"/>
        <v>309376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247827</v>
      </c>
      <c r="I42" s="100"/>
      <c r="J42" s="100"/>
      <c r="K42" s="101"/>
      <c r="L42" s="101"/>
      <c r="M42" s="101"/>
      <c r="N42" s="102">
        <f t="shared" si="3"/>
        <v>247827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4493060</v>
      </c>
      <c r="Y44" s="106"/>
      <c r="Z44" s="106"/>
      <c r="AA44" s="107"/>
      <c r="AB44" s="107"/>
      <c r="AC44" s="107"/>
      <c r="AD44" s="93">
        <f>AD45</f>
        <v>4493060</v>
      </c>
      <c r="AE44" s="93"/>
      <c r="AF44" s="94"/>
    </row>
    <row r="45" spans="1:32" ht="13.5" customHeight="1" x14ac:dyDescent="0.15">
      <c r="A45" s="3"/>
      <c r="B45" s="4" t="s">
        <v>157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4493060</v>
      </c>
      <c r="Y45" s="110"/>
      <c r="Z45" s="110"/>
      <c r="AA45" s="107"/>
      <c r="AB45" s="107"/>
      <c r="AC45" s="107"/>
      <c r="AD45" s="93">
        <f>X45</f>
        <v>4493060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17708177</v>
      </c>
      <c r="Y50" s="106"/>
      <c r="Z50" s="106"/>
      <c r="AA50" s="107"/>
      <c r="AB50" s="107"/>
      <c r="AC50" s="107"/>
      <c r="AD50" s="93">
        <f>AD51</f>
        <v>17708177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17708177</v>
      </c>
      <c r="Y51" s="100"/>
      <c r="Z51" s="100"/>
      <c r="AA51" s="101"/>
      <c r="AB51" s="101"/>
      <c r="AC51" s="101"/>
      <c r="AD51" s="102">
        <f>X51</f>
        <v>17708177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-1433231</v>
      </c>
      <c r="Y52" s="100"/>
      <c r="Z52" s="100"/>
      <c r="AA52" s="101"/>
      <c r="AB52" s="101"/>
      <c r="AC52" s="101"/>
      <c r="AD52" s="102">
        <f>X52</f>
        <v>-1433231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>
        <v>659000</v>
      </c>
      <c r="I53" s="100"/>
      <c r="J53" s="100"/>
      <c r="K53" s="101"/>
      <c r="L53" s="101"/>
      <c r="M53" s="101"/>
      <c r="N53" s="102">
        <f>H53</f>
        <v>659000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22201237</v>
      </c>
      <c r="Y56" s="106"/>
      <c r="Z56" s="106"/>
      <c r="AA56" s="107"/>
      <c r="AB56" s="107"/>
      <c r="AC56" s="107"/>
      <c r="AD56" s="93">
        <f>SUM(AD42,AD44,AD46,AD50)</f>
        <v>22201237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48486478</v>
      </c>
      <c r="I57" s="97"/>
      <c r="J57" s="97"/>
      <c r="K57" s="97"/>
      <c r="L57" s="97"/>
      <c r="M57" s="97"/>
      <c r="N57" s="98">
        <f>SUM(N11,N31)</f>
        <v>48486478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48486478</v>
      </c>
      <c r="Y57" s="97"/>
      <c r="Z57" s="97"/>
      <c r="AA57" s="97"/>
      <c r="AB57" s="97"/>
      <c r="AC57" s="97"/>
      <c r="AD57" s="98">
        <f>SUM(AD39,AD56)</f>
        <v>48486478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tabColor theme="4" tint="-0.249977111117893"/>
  </sheetPr>
  <dimension ref="A1:AF60"/>
  <sheetViews>
    <sheetView showGridLines="0" showZeros="0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126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127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1668064</v>
      </c>
      <c r="I11" s="125"/>
      <c r="J11" s="125"/>
      <c r="K11" s="125"/>
      <c r="L11" s="125"/>
      <c r="M11" s="125"/>
      <c r="N11" s="126">
        <f>SUM(N12:P30)</f>
        <v>1668064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523942</v>
      </c>
      <c r="Y11" s="125"/>
      <c r="Z11" s="125"/>
      <c r="AA11" s="125"/>
      <c r="AB11" s="125"/>
      <c r="AC11" s="125"/>
      <c r="AD11" s="126">
        <f>SUM(AD12:AF28)</f>
        <v>523942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820244</v>
      </c>
      <c r="I12" s="100"/>
      <c r="J12" s="100"/>
      <c r="K12" s="101"/>
      <c r="L12" s="101"/>
      <c r="M12" s="101"/>
      <c r="N12" s="102">
        <f>H12</f>
        <v>820244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122942</v>
      </c>
      <c r="Y12" s="100"/>
      <c r="Z12" s="100"/>
      <c r="AA12" s="101"/>
      <c r="AB12" s="101"/>
      <c r="AC12" s="101"/>
      <c r="AD12" s="102">
        <f>X12</f>
        <v>122942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847820</v>
      </c>
      <c r="I13" s="100"/>
      <c r="J13" s="100"/>
      <c r="K13" s="101"/>
      <c r="L13" s="101"/>
      <c r="M13" s="101"/>
      <c r="N13" s="102">
        <f t="shared" ref="N13:N30" si="0">H13</f>
        <v>847820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401000</v>
      </c>
      <c r="Y25" s="100"/>
      <c r="Z25" s="100"/>
      <c r="AA25" s="101"/>
      <c r="AB25" s="101"/>
      <c r="AC25" s="101"/>
      <c r="AD25" s="102">
        <f t="shared" si="1"/>
        <v>401000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0</v>
      </c>
      <c r="I31" s="106"/>
      <c r="J31" s="106"/>
      <c r="K31" s="116"/>
      <c r="L31" s="116"/>
      <c r="M31" s="116"/>
      <c r="N31" s="93">
        <f>SUM(N32,N36)</f>
        <v>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0</v>
      </c>
      <c r="I36" s="106"/>
      <c r="J36" s="106"/>
      <c r="K36" s="116"/>
      <c r="L36" s="116"/>
      <c r="M36" s="116"/>
      <c r="N36" s="93">
        <f>SUM(N37:P56)</f>
        <v>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523942</v>
      </c>
      <c r="Y39" s="97"/>
      <c r="Z39" s="97"/>
      <c r="AA39" s="115"/>
      <c r="AB39" s="115"/>
      <c r="AC39" s="115"/>
      <c r="AD39" s="98">
        <f>SUM(AD11,AD29)</f>
        <v>523942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107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1144122</v>
      </c>
      <c r="Y50" s="106"/>
      <c r="Z50" s="106"/>
      <c r="AA50" s="107"/>
      <c r="AB50" s="107"/>
      <c r="AC50" s="107"/>
      <c r="AD50" s="93">
        <f>AD51</f>
        <v>1144122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1144122</v>
      </c>
      <c r="Y51" s="100"/>
      <c r="Z51" s="100"/>
      <c r="AA51" s="101"/>
      <c r="AB51" s="101"/>
      <c r="AC51" s="101"/>
      <c r="AD51" s="102">
        <f>X51</f>
        <v>1144122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-565952</v>
      </c>
      <c r="Y52" s="100"/>
      <c r="Z52" s="100"/>
      <c r="AA52" s="101"/>
      <c r="AB52" s="101"/>
      <c r="AC52" s="101"/>
      <c r="AD52" s="102">
        <f>X52</f>
        <v>-565952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1144122</v>
      </c>
      <c r="Y56" s="106"/>
      <c r="Z56" s="106"/>
      <c r="AA56" s="107"/>
      <c r="AB56" s="107"/>
      <c r="AC56" s="107"/>
      <c r="AD56" s="93">
        <f>SUM(AD42,AD44,AD46,AD50)</f>
        <v>1144122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1668064</v>
      </c>
      <c r="I57" s="97"/>
      <c r="J57" s="97"/>
      <c r="K57" s="97"/>
      <c r="L57" s="97"/>
      <c r="M57" s="97"/>
      <c r="N57" s="98">
        <f>SUM(N11,N31)</f>
        <v>1668064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1668064</v>
      </c>
      <c r="Y57" s="97"/>
      <c r="Z57" s="97"/>
      <c r="AA57" s="97"/>
      <c r="AB57" s="97"/>
      <c r="AC57" s="97"/>
      <c r="AD57" s="98">
        <f>SUM(AD39,AD56)</f>
        <v>1668064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theme="4" tint="-0.249977111117893"/>
  </sheetPr>
  <dimension ref="A1:AF60"/>
  <sheetViews>
    <sheetView showGridLines="0" showZeros="0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173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170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982248</v>
      </c>
      <c r="I11" s="125"/>
      <c r="J11" s="125"/>
      <c r="K11" s="125"/>
      <c r="L11" s="125"/>
      <c r="M11" s="125"/>
      <c r="N11" s="126">
        <f>SUM(N12:P30)</f>
        <v>982248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479475</v>
      </c>
      <c r="Y11" s="125"/>
      <c r="Z11" s="125"/>
      <c r="AA11" s="125"/>
      <c r="AB11" s="125"/>
      <c r="AC11" s="125"/>
      <c r="AD11" s="126">
        <f>SUM(AD12:AF28)</f>
        <v>479475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342072</v>
      </c>
      <c r="I12" s="100"/>
      <c r="J12" s="100"/>
      <c r="K12" s="101"/>
      <c r="L12" s="101"/>
      <c r="M12" s="101"/>
      <c r="N12" s="102">
        <f>H12</f>
        <v>342072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74475</v>
      </c>
      <c r="Y12" s="100"/>
      <c r="Z12" s="100"/>
      <c r="AA12" s="101"/>
      <c r="AB12" s="101"/>
      <c r="AC12" s="101"/>
      <c r="AD12" s="102">
        <f>X12</f>
        <v>74475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640176</v>
      </c>
      <c r="I13" s="100"/>
      <c r="J13" s="100"/>
      <c r="K13" s="101"/>
      <c r="L13" s="101"/>
      <c r="M13" s="101"/>
      <c r="N13" s="102">
        <f t="shared" ref="N13:N30" si="0">H13</f>
        <v>640176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405000</v>
      </c>
      <c r="Y25" s="100"/>
      <c r="Z25" s="100"/>
      <c r="AA25" s="101"/>
      <c r="AB25" s="101"/>
      <c r="AC25" s="101"/>
      <c r="AD25" s="102">
        <f t="shared" si="1"/>
        <v>405000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0</v>
      </c>
      <c r="I31" s="106"/>
      <c r="J31" s="106"/>
      <c r="K31" s="116"/>
      <c r="L31" s="116"/>
      <c r="M31" s="116"/>
      <c r="N31" s="93">
        <f>SUM(N32,N36)</f>
        <v>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0</v>
      </c>
      <c r="I36" s="106"/>
      <c r="J36" s="106"/>
      <c r="K36" s="116"/>
      <c r="L36" s="116"/>
      <c r="M36" s="116"/>
      <c r="N36" s="93">
        <f>SUM(N37:P56)</f>
        <v>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479475</v>
      </c>
      <c r="Y39" s="97"/>
      <c r="Z39" s="97"/>
      <c r="AA39" s="115"/>
      <c r="AB39" s="115"/>
      <c r="AC39" s="115"/>
      <c r="AD39" s="98">
        <f>SUM(AD11,AD29)</f>
        <v>479475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73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502773</v>
      </c>
      <c r="Y50" s="106"/>
      <c r="Z50" s="106"/>
      <c r="AA50" s="107"/>
      <c r="AB50" s="107"/>
      <c r="AC50" s="107"/>
      <c r="AD50" s="93">
        <f>AD51</f>
        <v>502773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502773</v>
      </c>
      <c r="Y51" s="100"/>
      <c r="Z51" s="100"/>
      <c r="AA51" s="101"/>
      <c r="AB51" s="101"/>
      <c r="AC51" s="101"/>
      <c r="AD51" s="102">
        <f>X51</f>
        <v>502773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-551626</v>
      </c>
      <c r="Y52" s="100"/>
      <c r="Z52" s="100"/>
      <c r="AA52" s="101"/>
      <c r="AB52" s="101"/>
      <c r="AC52" s="101"/>
      <c r="AD52" s="102">
        <f>X52</f>
        <v>-551626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502773</v>
      </c>
      <c r="Y56" s="106"/>
      <c r="Z56" s="106"/>
      <c r="AA56" s="107"/>
      <c r="AB56" s="107"/>
      <c r="AC56" s="107"/>
      <c r="AD56" s="93">
        <f>SUM(AD42,AD44,AD46,AD50)</f>
        <v>502773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982248</v>
      </c>
      <c r="I57" s="97"/>
      <c r="J57" s="97"/>
      <c r="K57" s="97"/>
      <c r="L57" s="97"/>
      <c r="M57" s="97"/>
      <c r="N57" s="98">
        <f>SUM(N11,N31)</f>
        <v>982248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982248</v>
      </c>
      <c r="Y57" s="97"/>
      <c r="Z57" s="97"/>
      <c r="AA57" s="97"/>
      <c r="AB57" s="97"/>
      <c r="AC57" s="97"/>
      <c r="AD57" s="98">
        <f>SUM(AD39,AD56)</f>
        <v>982248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theme="4" tint="-0.249977111117893"/>
  </sheetPr>
  <dimension ref="A1:AF60"/>
  <sheetViews>
    <sheetView showGridLines="0" showZeros="0" topLeftCell="A4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116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117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1814636</v>
      </c>
      <c r="I11" s="125"/>
      <c r="J11" s="125"/>
      <c r="K11" s="125"/>
      <c r="L11" s="125"/>
      <c r="M11" s="125"/>
      <c r="N11" s="126">
        <f>SUM(N12:P30)</f>
        <v>1814636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382980</v>
      </c>
      <c r="Y11" s="125"/>
      <c r="Z11" s="125"/>
      <c r="AA11" s="125"/>
      <c r="AB11" s="125"/>
      <c r="AC11" s="125"/>
      <c r="AD11" s="126">
        <f>SUM(AD12:AF28)</f>
        <v>382980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1159096</v>
      </c>
      <c r="I12" s="100"/>
      <c r="J12" s="100"/>
      <c r="K12" s="101"/>
      <c r="L12" s="101"/>
      <c r="M12" s="101"/>
      <c r="N12" s="102">
        <f>H12</f>
        <v>1159096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47980</v>
      </c>
      <c r="Y12" s="100"/>
      <c r="Z12" s="100"/>
      <c r="AA12" s="101"/>
      <c r="AB12" s="101"/>
      <c r="AC12" s="101"/>
      <c r="AD12" s="102">
        <f>X12</f>
        <v>47980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655540</v>
      </c>
      <c r="I13" s="100"/>
      <c r="J13" s="100"/>
      <c r="K13" s="101"/>
      <c r="L13" s="101"/>
      <c r="M13" s="101"/>
      <c r="N13" s="102">
        <f t="shared" ref="N13:N30" si="0">H13</f>
        <v>655540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335000</v>
      </c>
      <c r="Y25" s="100"/>
      <c r="Z25" s="100"/>
      <c r="AA25" s="101"/>
      <c r="AB25" s="101"/>
      <c r="AC25" s="101"/>
      <c r="AD25" s="102">
        <f t="shared" si="1"/>
        <v>335000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0</v>
      </c>
      <c r="I31" s="106"/>
      <c r="J31" s="106"/>
      <c r="K31" s="116"/>
      <c r="L31" s="116"/>
      <c r="M31" s="116"/>
      <c r="N31" s="93">
        <f>SUM(N32,N36)</f>
        <v>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0</v>
      </c>
      <c r="I36" s="106"/>
      <c r="J36" s="106"/>
      <c r="K36" s="116"/>
      <c r="L36" s="116"/>
      <c r="M36" s="116"/>
      <c r="N36" s="93">
        <f>SUM(N37:P56)</f>
        <v>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382980</v>
      </c>
      <c r="Y39" s="97"/>
      <c r="Z39" s="97"/>
      <c r="AA39" s="115"/>
      <c r="AB39" s="115"/>
      <c r="AC39" s="115"/>
      <c r="AD39" s="98">
        <f>SUM(AD11,AD29)</f>
        <v>382980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118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1431656</v>
      </c>
      <c r="Y50" s="106"/>
      <c r="Z50" s="106"/>
      <c r="AA50" s="107"/>
      <c r="AB50" s="107"/>
      <c r="AC50" s="107"/>
      <c r="AD50" s="93">
        <f>AD51</f>
        <v>1431656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1431656</v>
      </c>
      <c r="Y51" s="100"/>
      <c r="Z51" s="100"/>
      <c r="AA51" s="101"/>
      <c r="AB51" s="101"/>
      <c r="AC51" s="101"/>
      <c r="AD51" s="102">
        <f>X51</f>
        <v>1431656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-321362</v>
      </c>
      <c r="Y52" s="100"/>
      <c r="Z52" s="100"/>
      <c r="AA52" s="101"/>
      <c r="AB52" s="101"/>
      <c r="AC52" s="101"/>
      <c r="AD52" s="102">
        <f>X52</f>
        <v>-321362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1431656</v>
      </c>
      <c r="Y56" s="106"/>
      <c r="Z56" s="106"/>
      <c r="AA56" s="107"/>
      <c r="AB56" s="107"/>
      <c r="AC56" s="107"/>
      <c r="AD56" s="93">
        <f>SUM(AD42,AD44,AD46,AD50)</f>
        <v>1431656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1814636</v>
      </c>
      <c r="I57" s="97"/>
      <c r="J57" s="97"/>
      <c r="K57" s="97"/>
      <c r="L57" s="97"/>
      <c r="M57" s="97"/>
      <c r="N57" s="98">
        <f>SUM(N11,N31)</f>
        <v>1814636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1814636</v>
      </c>
      <c r="Y57" s="97"/>
      <c r="Z57" s="97"/>
      <c r="AA57" s="97"/>
      <c r="AB57" s="97"/>
      <c r="AC57" s="97"/>
      <c r="AD57" s="98">
        <f>SUM(AD39,AD56)</f>
        <v>1814636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theme="4" tint="-0.249977111117893"/>
  </sheetPr>
  <dimension ref="A1:AF60"/>
  <sheetViews>
    <sheetView showGridLines="0" showZeros="0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168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169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1731023</v>
      </c>
      <c r="I11" s="125"/>
      <c r="J11" s="125"/>
      <c r="K11" s="125"/>
      <c r="L11" s="125"/>
      <c r="M11" s="125"/>
      <c r="N11" s="126">
        <f>SUM(N12:P30)</f>
        <v>1731023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628570</v>
      </c>
      <c r="Y11" s="125"/>
      <c r="Z11" s="125"/>
      <c r="AA11" s="125"/>
      <c r="AB11" s="125"/>
      <c r="AC11" s="125"/>
      <c r="AD11" s="126">
        <f>SUM(AD12:AF28)</f>
        <v>628570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1128895</v>
      </c>
      <c r="I12" s="100"/>
      <c r="J12" s="100"/>
      <c r="K12" s="101"/>
      <c r="L12" s="101"/>
      <c r="M12" s="101"/>
      <c r="N12" s="102">
        <f>H12</f>
        <v>1128895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88570</v>
      </c>
      <c r="Y12" s="100"/>
      <c r="Z12" s="100"/>
      <c r="AA12" s="101"/>
      <c r="AB12" s="101"/>
      <c r="AC12" s="101"/>
      <c r="AD12" s="102">
        <f>X12</f>
        <v>88570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572028</v>
      </c>
      <c r="I13" s="100"/>
      <c r="J13" s="100"/>
      <c r="K13" s="101"/>
      <c r="L13" s="101"/>
      <c r="M13" s="101"/>
      <c r="N13" s="102">
        <f t="shared" ref="N13:N30" si="0">H13</f>
        <v>572028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30100</v>
      </c>
      <c r="I25" s="100"/>
      <c r="J25" s="100"/>
      <c r="K25" s="101"/>
      <c r="L25" s="101"/>
      <c r="M25" s="101"/>
      <c r="N25" s="102">
        <f t="shared" si="0"/>
        <v>30100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540000</v>
      </c>
      <c r="Y25" s="100"/>
      <c r="Z25" s="100"/>
      <c r="AA25" s="101"/>
      <c r="AB25" s="101"/>
      <c r="AC25" s="101"/>
      <c r="AD25" s="102">
        <f t="shared" si="1"/>
        <v>540000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</v>
      </c>
      <c r="I31" s="106"/>
      <c r="J31" s="106"/>
      <c r="K31" s="116"/>
      <c r="L31" s="116"/>
      <c r="M31" s="116"/>
      <c r="N31" s="93">
        <f>SUM(N32,N36)</f>
        <v>1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</v>
      </c>
      <c r="I36" s="106"/>
      <c r="J36" s="106"/>
      <c r="K36" s="116"/>
      <c r="L36" s="116"/>
      <c r="M36" s="116"/>
      <c r="N36" s="93">
        <f>SUM(N37:P56)</f>
        <v>1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628570</v>
      </c>
      <c r="Y39" s="97"/>
      <c r="Z39" s="97"/>
      <c r="AA39" s="115"/>
      <c r="AB39" s="115"/>
      <c r="AC39" s="115"/>
      <c r="AD39" s="98">
        <f>SUM(AD11,AD29)</f>
        <v>628570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</v>
      </c>
      <c r="I41" s="100"/>
      <c r="J41" s="100"/>
      <c r="K41" s="101"/>
      <c r="L41" s="101"/>
      <c r="M41" s="101"/>
      <c r="N41" s="102">
        <f t="shared" si="3"/>
        <v>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73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1102454</v>
      </c>
      <c r="Y50" s="106"/>
      <c r="Z50" s="106"/>
      <c r="AA50" s="107"/>
      <c r="AB50" s="107"/>
      <c r="AC50" s="107"/>
      <c r="AD50" s="93">
        <f>AD51</f>
        <v>1102454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1102454</v>
      </c>
      <c r="Y51" s="100"/>
      <c r="Z51" s="100"/>
      <c r="AA51" s="101"/>
      <c r="AB51" s="101"/>
      <c r="AC51" s="101"/>
      <c r="AD51" s="102">
        <f>X51</f>
        <v>1102454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-357722</v>
      </c>
      <c r="Y52" s="100"/>
      <c r="Z52" s="100"/>
      <c r="AA52" s="101"/>
      <c r="AB52" s="101"/>
      <c r="AC52" s="101"/>
      <c r="AD52" s="102">
        <f>X52</f>
        <v>-357722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1102454</v>
      </c>
      <c r="Y56" s="106"/>
      <c r="Z56" s="106"/>
      <c r="AA56" s="107"/>
      <c r="AB56" s="107"/>
      <c r="AC56" s="107"/>
      <c r="AD56" s="93">
        <f>SUM(AD42,AD44,AD46,AD50)</f>
        <v>1102454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1731024</v>
      </c>
      <c r="I57" s="97"/>
      <c r="J57" s="97"/>
      <c r="K57" s="97"/>
      <c r="L57" s="97"/>
      <c r="M57" s="97"/>
      <c r="N57" s="98">
        <f>SUM(N11,N31)</f>
        <v>1731024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1731024</v>
      </c>
      <c r="Y57" s="97"/>
      <c r="Z57" s="97"/>
      <c r="AA57" s="97"/>
      <c r="AB57" s="97"/>
      <c r="AC57" s="97"/>
      <c r="AD57" s="98">
        <f>SUM(AD39,AD56)</f>
        <v>1731024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6" orientation="portrait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34"/>
  <sheetViews>
    <sheetView topLeftCell="A5" workbookViewId="0">
      <pane xSplit="1" ySplit="5" topLeftCell="B10" activePane="bottomRight" state="frozen"/>
      <selection activeCell="AM27" sqref="AM27"/>
      <selection pane="topRight" activeCell="AM27" sqref="AM27"/>
      <selection pane="bottomLeft" activeCell="AM27" sqref="AM27"/>
      <selection pane="bottomRight" activeCell="AM27" sqref="AM27"/>
    </sheetView>
  </sheetViews>
  <sheetFormatPr defaultRowHeight="10.5" x14ac:dyDescent="0.15"/>
  <cols>
    <col min="1" max="1" width="26.7109375" style="30" customWidth="1"/>
    <col min="2" max="16" width="14.7109375" style="30" customWidth="1"/>
    <col min="17" max="16384" width="9.140625" style="30"/>
  </cols>
  <sheetData>
    <row r="1" spans="1:16" ht="12" customHeight="1" x14ac:dyDescent="0.15">
      <c r="P1" s="31"/>
    </row>
    <row r="2" spans="1:16" ht="12" customHeight="1" x14ac:dyDescent="0.15"/>
    <row r="3" spans="1:16" ht="12" customHeight="1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12" customHeight="1" x14ac:dyDescent="0.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s="39" customFormat="1" ht="12" customHeight="1" x14ac:dyDescent="0.15">
      <c r="F5" s="43" t="s">
        <v>272</v>
      </c>
      <c r="K5" s="43" t="s">
        <v>272</v>
      </c>
      <c r="P5" s="43" t="s">
        <v>272</v>
      </c>
    </row>
    <row r="6" spans="1:16" s="39" customFormat="1" ht="12" customHeight="1" x14ac:dyDescent="0.15">
      <c r="F6" s="43" t="s">
        <v>204</v>
      </c>
      <c r="K6" s="43" t="s">
        <v>204</v>
      </c>
      <c r="P6" s="43" t="s">
        <v>204</v>
      </c>
    </row>
    <row r="7" spans="1:16" ht="12" customHeight="1" x14ac:dyDescent="0.15">
      <c r="A7" s="45"/>
      <c r="B7" s="141" t="s">
        <v>302</v>
      </c>
      <c r="C7" s="142"/>
      <c r="D7" s="142"/>
      <c r="E7" s="142"/>
      <c r="F7" s="143"/>
      <c r="G7" s="141" t="s">
        <v>302</v>
      </c>
      <c r="H7" s="142"/>
      <c r="I7" s="142"/>
      <c r="J7" s="142"/>
      <c r="K7" s="143"/>
      <c r="L7" s="144" t="s">
        <v>349</v>
      </c>
      <c r="M7" s="145"/>
      <c r="N7" s="52"/>
      <c r="O7" s="84"/>
      <c r="P7" s="60"/>
    </row>
    <row r="8" spans="1:16" ht="12" customHeight="1" x14ac:dyDescent="0.15">
      <c r="A8" s="223" t="s">
        <v>374</v>
      </c>
      <c r="B8" s="68" t="s">
        <v>303</v>
      </c>
      <c r="C8" s="32" t="s">
        <v>304</v>
      </c>
      <c r="D8" s="32" t="s">
        <v>305</v>
      </c>
      <c r="E8" s="32" t="s">
        <v>306</v>
      </c>
      <c r="F8" s="69" t="s">
        <v>373</v>
      </c>
      <c r="G8" s="68" t="s">
        <v>307</v>
      </c>
      <c r="H8" s="32" t="s">
        <v>308</v>
      </c>
      <c r="I8" s="32" t="s">
        <v>309</v>
      </c>
      <c r="J8" s="32" t="s">
        <v>310</v>
      </c>
      <c r="K8" s="69" t="s">
        <v>311</v>
      </c>
      <c r="L8" s="68" t="s">
        <v>312</v>
      </c>
      <c r="M8" s="69" t="s">
        <v>313</v>
      </c>
      <c r="N8" s="53" t="s">
        <v>344</v>
      </c>
      <c r="O8" s="85" t="s">
        <v>345</v>
      </c>
      <c r="P8" s="61" t="s">
        <v>346</v>
      </c>
    </row>
    <row r="9" spans="1:16" ht="12" customHeight="1" x14ac:dyDescent="0.15">
      <c r="A9" s="46"/>
      <c r="B9" s="70" t="s">
        <v>314</v>
      </c>
      <c r="C9" s="33" t="s">
        <v>314</v>
      </c>
      <c r="D9" s="33" t="s">
        <v>314</v>
      </c>
      <c r="E9" s="33" t="s">
        <v>314</v>
      </c>
      <c r="F9" s="71" t="s">
        <v>372</v>
      </c>
      <c r="G9" s="83"/>
      <c r="H9" s="34"/>
      <c r="I9" s="33" t="s">
        <v>315</v>
      </c>
      <c r="J9" s="33" t="s">
        <v>315</v>
      </c>
      <c r="K9" s="71" t="s">
        <v>315</v>
      </c>
      <c r="L9" s="70" t="s">
        <v>316</v>
      </c>
      <c r="M9" s="71" t="s">
        <v>317</v>
      </c>
      <c r="N9" s="54"/>
      <c r="O9" s="86"/>
      <c r="P9" s="62"/>
    </row>
    <row r="10" spans="1:16" ht="12" customHeight="1" x14ac:dyDescent="0.15">
      <c r="A10" s="47" t="s">
        <v>318</v>
      </c>
      <c r="B10" s="72">
        <v>1668064</v>
      </c>
      <c r="C10" s="35">
        <v>982248</v>
      </c>
      <c r="D10" s="35">
        <v>1814636</v>
      </c>
      <c r="E10" s="35">
        <v>1731023</v>
      </c>
      <c r="F10" s="73">
        <v>2517210</v>
      </c>
      <c r="G10" s="72">
        <v>15706617</v>
      </c>
      <c r="H10" s="35">
        <v>32238973</v>
      </c>
      <c r="I10" s="35">
        <v>16487259</v>
      </c>
      <c r="J10" s="35">
        <v>16269203</v>
      </c>
      <c r="K10" s="73">
        <v>13563561</v>
      </c>
      <c r="L10" s="72">
        <v>21335919</v>
      </c>
      <c r="M10" s="73">
        <v>3896041</v>
      </c>
      <c r="N10" s="55">
        <v>128210754</v>
      </c>
      <c r="O10" s="87"/>
      <c r="P10" s="63">
        <v>128210754</v>
      </c>
    </row>
    <row r="11" spans="1:16" ht="12" customHeight="1" x14ac:dyDescent="0.15">
      <c r="A11" s="47" t="s">
        <v>319</v>
      </c>
      <c r="B11" s="72">
        <v>820244</v>
      </c>
      <c r="C11" s="35">
        <v>342072</v>
      </c>
      <c r="D11" s="35">
        <v>1159096</v>
      </c>
      <c r="E11" s="35">
        <v>1128895</v>
      </c>
      <c r="F11" s="73">
        <v>211558</v>
      </c>
      <c r="G11" s="72">
        <v>8607502</v>
      </c>
      <c r="H11" s="35">
        <v>26779291</v>
      </c>
      <c r="I11" s="35">
        <v>766785</v>
      </c>
      <c r="J11" s="35">
        <v>979351</v>
      </c>
      <c r="K11" s="73">
        <v>2088395</v>
      </c>
      <c r="L11" s="72">
        <v>1755823</v>
      </c>
      <c r="M11" s="73">
        <v>749202</v>
      </c>
      <c r="N11" s="55">
        <v>45388214</v>
      </c>
      <c r="O11" s="87"/>
      <c r="P11" s="63">
        <v>45388214</v>
      </c>
    </row>
    <row r="12" spans="1:16" ht="12" customHeight="1" x14ac:dyDescent="0.15">
      <c r="A12" s="48" t="s">
        <v>320</v>
      </c>
      <c r="B12" s="74">
        <v>847820</v>
      </c>
      <c r="C12" s="36">
        <v>640176</v>
      </c>
      <c r="D12" s="36">
        <v>655540</v>
      </c>
      <c r="E12" s="36">
        <v>572028</v>
      </c>
      <c r="F12" s="75">
        <v>2305652</v>
      </c>
      <c r="G12" s="74">
        <v>7004811</v>
      </c>
      <c r="H12" s="36">
        <v>5273961</v>
      </c>
      <c r="I12" s="36">
        <v>15647327</v>
      </c>
      <c r="J12" s="36">
        <v>15289852</v>
      </c>
      <c r="K12" s="75">
        <v>11475166</v>
      </c>
      <c r="L12" s="74">
        <v>19516396</v>
      </c>
      <c r="M12" s="75">
        <v>3146839</v>
      </c>
      <c r="N12" s="56">
        <v>82375568</v>
      </c>
      <c r="O12" s="88"/>
      <c r="P12" s="64">
        <v>82375568</v>
      </c>
    </row>
    <row r="13" spans="1:16" ht="12" customHeight="1" x14ac:dyDescent="0.15">
      <c r="A13" s="49" t="s">
        <v>321</v>
      </c>
      <c r="B13" s="76"/>
      <c r="C13" s="37"/>
      <c r="D13" s="37"/>
      <c r="E13" s="37"/>
      <c r="F13" s="77"/>
      <c r="G13" s="76">
        <v>56933</v>
      </c>
      <c r="H13" s="37"/>
      <c r="I13" s="37"/>
      <c r="J13" s="37"/>
      <c r="K13" s="77"/>
      <c r="L13" s="76"/>
      <c r="M13" s="77"/>
      <c r="N13" s="57">
        <v>56933</v>
      </c>
      <c r="O13" s="89"/>
      <c r="P13" s="65">
        <v>56933</v>
      </c>
    </row>
    <row r="14" spans="1:16" ht="12" customHeight="1" x14ac:dyDescent="0.15">
      <c r="A14" s="49" t="s">
        <v>322</v>
      </c>
      <c r="B14" s="76"/>
      <c r="C14" s="37"/>
      <c r="D14" s="37"/>
      <c r="E14" s="37"/>
      <c r="F14" s="77"/>
      <c r="G14" s="76"/>
      <c r="H14" s="37">
        <v>185721</v>
      </c>
      <c r="I14" s="37"/>
      <c r="J14" s="37"/>
      <c r="K14" s="77"/>
      <c r="L14" s="76"/>
      <c r="M14" s="77"/>
      <c r="N14" s="57">
        <v>185721</v>
      </c>
      <c r="O14" s="89"/>
      <c r="P14" s="65">
        <v>185721</v>
      </c>
    </row>
    <row r="15" spans="1:16" ht="12" customHeight="1" x14ac:dyDescent="0.15">
      <c r="A15" s="49" t="s">
        <v>323</v>
      </c>
      <c r="B15" s="76"/>
      <c r="C15" s="37"/>
      <c r="D15" s="37"/>
      <c r="E15" s="37"/>
      <c r="F15" s="77"/>
      <c r="G15" s="76">
        <v>37371</v>
      </c>
      <c r="H15" s="37"/>
      <c r="I15" s="37"/>
      <c r="J15" s="37"/>
      <c r="K15" s="77"/>
      <c r="L15" s="76"/>
      <c r="M15" s="77"/>
      <c r="N15" s="57">
        <v>37371</v>
      </c>
      <c r="O15" s="89"/>
      <c r="P15" s="65">
        <v>37371</v>
      </c>
    </row>
    <row r="16" spans="1:16" ht="12" customHeight="1" x14ac:dyDescent="0.15">
      <c r="A16" s="49" t="s">
        <v>324</v>
      </c>
      <c r="B16" s="76"/>
      <c r="C16" s="37"/>
      <c r="D16" s="37"/>
      <c r="E16" s="37"/>
      <c r="F16" s="77"/>
      <c r="G16" s="76"/>
      <c r="H16" s="37"/>
      <c r="I16" s="37">
        <v>14667</v>
      </c>
      <c r="J16" s="37"/>
      <c r="K16" s="77"/>
      <c r="L16" s="76"/>
      <c r="M16" s="77"/>
      <c r="N16" s="57">
        <v>14667</v>
      </c>
      <c r="O16" s="89"/>
      <c r="P16" s="65">
        <v>14667</v>
      </c>
    </row>
    <row r="17" spans="1:16" ht="12" customHeight="1" x14ac:dyDescent="0.15">
      <c r="A17" s="50" t="s">
        <v>325</v>
      </c>
      <c r="B17" s="78"/>
      <c r="C17" s="38"/>
      <c r="D17" s="38"/>
      <c r="E17" s="38">
        <v>30100</v>
      </c>
      <c r="F17" s="79"/>
      <c r="G17" s="78"/>
      <c r="H17" s="38"/>
      <c r="I17" s="38">
        <v>58480</v>
      </c>
      <c r="J17" s="38"/>
      <c r="K17" s="79"/>
      <c r="L17" s="78">
        <v>63700</v>
      </c>
      <c r="M17" s="79"/>
      <c r="N17" s="58">
        <v>152280</v>
      </c>
      <c r="O17" s="90"/>
      <c r="P17" s="66">
        <v>152280</v>
      </c>
    </row>
    <row r="18" spans="1:16" ht="12" customHeight="1" x14ac:dyDescent="0.15">
      <c r="A18" s="47" t="s">
        <v>326</v>
      </c>
      <c r="B18" s="72"/>
      <c r="C18" s="35"/>
      <c r="D18" s="35"/>
      <c r="E18" s="35">
        <v>1</v>
      </c>
      <c r="F18" s="73">
        <v>300011</v>
      </c>
      <c r="G18" s="72">
        <v>403532</v>
      </c>
      <c r="H18" s="35">
        <v>331369</v>
      </c>
      <c r="I18" s="35"/>
      <c r="J18" s="35"/>
      <c r="K18" s="73"/>
      <c r="L18" s="72"/>
      <c r="M18" s="73">
        <v>1</v>
      </c>
      <c r="N18" s="55">
        <v>1034914</v>
      </c>
      <c r="O18" s="87"/>
      <c r="P18" s="63">
        <v>1034914</v>
      </c>
    </row>
    <row r="19" spans="1:16" ht="12" customHeight="1" x14ac:dyDescent="0.15">
      <c r="A19" s="47" t="s">
        <v>327</v>
      </c>
      <c r="B19" s="72"/>
      <c r="C19" s="35"/>
      <c r="D19" s="35"/>
      <c r="E19" s="35">
        <v>1</v>
      </c>
      <c r="F19" s="73">
        <v>300011</v>
      </c>
      <c r="G19" s="72">
        <v>403532</v>
      </c>
      <c r="H19" s="35">
        <v>331369</v>
      </c>
      <c r="I19" s="35"/>
      <c r="J19" s="35"/>
      <c r="K19" s="73"/>
      <c r="L19" s="72"/>
      <c r="M19" s="73">
        <v>1</v>
      </c>
      <c r="N19" s="55">
        <v>1034914</v>
      </c>
      <c r="O19" s="87"/>
      <c r="P19" s="63">
        <v>1034914</v>
      </c>
    </row>
    <row r="20" spans="1:16" ht="12" customHeight="1" x14ac:dyDescent="0.15">
      <c r="A20" s="48" t="s">
        <v>328</v>
      </c>
      <c r="B20" s="74"/>
      <c r="C20" s="36"/>
      <c r="D20" s="36"/>
      <c r="E20" s="36">
        <v>1</v>
      </c>
      <c r="F20" s="75"/>
      <c r="G20" s="74"/>
      <c r="H20" s="36"/>
      <c r="I20" s="36"/>
      <c r="J20" s="36"/>
      <c r="K20" s="75"/>
      <c r="L20" s="74"/>
      <c r="M20" s="75"/>
      <c r="N20" s="56">
        <v>1</v>
      </c>
      <c r="O20" s="88"/>
      <c r="P20" s="64">
        <v>1</v>
      </c>
    </row>
    <row r="21" spans="1:16" ht="12" customHeight="1" x14ac:dyDescent="0.15">
      <c r="A21" s="50" t="s">
        <v>329</v>
      </c>
      <c r="B21" s="78"/>
      <c r="C21" s="38"/>
      <c r="D21" s="38"/>
      <c r="E21" s="38"/>
      <c r="F21" s="79">
        <v>300011</v>
      </c>
      <c r="G21" s="78">
        <v>403532</v>
      </c>
      <c r="H21" s="38">
        <v>331369</v>
      </c>
      <c r="I21" s="38"/>
      <c r="J21" s="38"/>
      <c r="K21" s="79"/>
      <c r="L21" s="78"/>
      <c r="M21" s="79">
        <v>1</v>
      </c>
      <c r="N21" s="58">
        <v>1034913</v>
      </c>
      <c r="O21" s="90"/>
      <c r="P21" s="66">
        <v>1034913</v>
      </c>
    </row>
    <row r="22" spans="1:16" ht="12" customHeight="1" x14ac:dyDescent="0.15">
      <c r="A22" s="47" t="s">
        <v>330</v>
      </c>
      <c r="B22" s="72">
        <v>1668064</v>
      </c>
      <c r="C22" s="35">
        <v>982248</v>
      </c>
      <c r="D22" s="35">
        <v>1814636</v>
      </c>
      <c r="E22" s="35">
        <v>1731024</v>
      </c>
      <c r="F22" s="73">
        <v>2817221</v>
      </c>
      <c r="G22" s="72">
        <v>16110149</v>
      </c>
      <c r="H22" s="35">
        <v>32570342</v>
      </c>
      <c r="I22" s="35">
        <v>16487259</v>
      </c>
      <c r="J22" s="35">
        <v>16269203</v>
      </c>
      <c r="K22" s="73">
        <v>13563561</v>
      </c>
      <c r="L22" s="72">
        <v>21335919</v>
      </c>
      <c r="M22" s="73">
        <v>3896042</v>
      </c>
      <c r="N22" s="55">
        <v>129245668</v>
      </c>
      <c r="O22" s="87"/>
      <c r="P22" s="63">
        <v>129245668</v>
      </c>
    </row>
    <row r="23" spans="1:16" ht="12" customHeight="1" x14ac:dyDescent="0.15">
      <c r="A23" s="47" t="s">
        <v>331</v>
      </c>
      <c r="B23" s="72">
        <v>523942</v>
      </c>
      <c r="C23" s="35">
        <v>479475</v>
      </c>
      <c r="D23" s="35">
        <v>382980</v>
      </c>
      <c r="E23" s="35">
        <v>628570</v>
      </c>
      <c r="F23" s="73">
        <v>2160000</v>
      </c>
      <c r="G23" s="72">
        <v>10105107</v>
      </c>
      <c r="H23" s="35">
        <v>5057703</v>
      </c>
      <c r="I23" s="35">
        <v>17203361</v>
      </c>
      <c r="J23" s="35">
        <v>17010203</v>
      </c>
      <c r="K23" s="73">
        <v>14504561</v>
      </c>
      <c r="L23" s="72">
        <v>22431919</v>
      </c>
      <c r="M23" s="73">
        <v>3896041</v>
      </c>
      <c r="N23" s="55">
        <v>94383862</v>
      </c>
      <c r="O23" s="87"/>
      <c r="P23" s="63">
        <v>94383862</v>
      </c>
    </row>
    <row r="24" spans="1:16" ht="12" customHeight="1" x14ac:dyDescent="0.15">
      <c r="A24" s="48" t="s">
        <v>332</v>
      </c>
      <c r="B24" s="74">
        <v>122942</v>
      </c>
      <c r="C24" s="36">
        <v>74475</v>
      </c>
      <c r="D24" s="36">
        <v>47980</v>
      </c>
      <c r="E24" s="36">
        <v>88570</v>
      </c>
      <c r="F24" s="75"/>
      <c r="G24" s="74">
        <v>7234813</v>
      </c>
      <c r="H24" s="36">
        <v>2563703</v>
      </c>
      <c r="I24" s="36">
        <v>1484117</v>
      </c>
      <c r="J24" s="36">
        <v>1260850</v>
      </c>
      <c r="K24" s="75">
        <v>1563561</v>
      </c>
      <c r="L24" s="74">
        <v>1208554</v>
      </c>
      <c r="M24" s="75">
        <v>381641</v>
      </c>
      <c r="N24" s="56">
        <v>16031206</v>
      </c>
      <c r="O24" s="88"/>
      <c r="P24" s="64">
        <v>16031206</v>
      </c>
    </row>
    <row r="25" spans="1:16" ht="12" customHeight="1" x14ac:dyDescent="0.15">
      <c r="A25" s="49" t="s">
        <v>333</v>
      </c>
      <c r="B25" s="76"/>
      <c r="C25" s="37"/>
      <c r="D25" s="37"/>
      <c r="E25" s="37"/>
      <c r="F25" s="77"/>
      <c r="G25" s="76">
        <v>3300</v>
      </c>
      <c r="H25" s="37"/>
      <c r="I25" s="37"/>
      <c r="J25" s="37">
        <v>8353</v>
      </c>
      <c r="K25" s="77"/>
      <c r="L25" s="76">
        <v>127365</v>
      </c>
      <c r="M25" s="77">
        <v>14400</v>
      </c>
      <c r="N25" s="57">
        <v>153418</v>
      </c>
      <c r="O25" s="89"/>
      <c r="P25" s="65">
        <v>153418</v>
      </c>
    </row>
    <row r="26" spans="1:16" ht="12" customHeight="1" x14ac:dyDescent="0.15">
      <c r="A26" s="49" t="s">
        <v>334</v>
      </c>
      <c r="B26" s="76"/>
      <c r="C26" s="37"/>
      <c r="D26" s="37"/>
      <c r="E26" s="37"/>
      <c r="F26" s="77"/>
      <c r="G26" s="76">
        <v>66994</v>
      </c>
      <c r="H26" s="37"/>
      <c r="I26" s="37">
        <v>2244</v>
      </c>
      <c r="J26" s="37"/>
      <c r="K26" s="77"/>
      <c r="L26" s="76"/>
      <c r="M26" s="77"/>
      <c r="N26" s="57">
        <v>69238</v>
      </c>
      <c r="O26" s="89"/>
      <c r="P26" s="65">
        <v>69238</v>
      </c>
    </row>
    <row r="27" spans="1:16" ht="12" customHeight="1" x14ac:dyDescent="0.15">
      <c r="A27" s="49" t="s">
        <v>335</v>
      </c>
      <c r="B27" s="76"/>
      <c r="C27" s="37"/>
      <c r="D27" s="37"/>
      <c r="E27" s="37"/>
      <c r="F27" s="77">
        <v>2160000</v>
      </c>
      <c r="G27" s="76"/>
      <c r="H27" s="37"/>
      <c r="I27" s="37">
        <v>15000000</v>
      </c>
      <c r="J27" s="37">
        <v>15000000</v>
      </c>
      <c r="K27" s="77">
        <v>12000000</v>
      </c>
      <c r="L27" s="76">
        <v>20000000</v>
      </c>
      <c r="M27" s="77">
        <v>3500000</v>
      </c>
      <c r="N27" s="57">
        <v>67660000</v>
      </c>
      <c r="O27" s="89"/>
      <c r="P27" s="65">
        <v>67660000</v>
      </c>
    </row>
    <row r="28" spans="1:16" ht="12" customHeight="1" x14ac:dyDescent="0.15">
      <c r="A28" s="50" t="s">
        <v>336</v>
      </c>
      <c r="B28" s="78">
        <v>401000</v>
      </c>
      <c r="C28" s="38">
        <v>405000</v>
      </c>
      <c r="D28" s="38">
        <v>335000</v>
      </c>
      <c r="E28" s="38">
        <v>540000</v>
      </c>
      <c r="F28" s="79"/>
      <c r="G28" s="78">
        <v>2800000</v>
      </c>
      <c r="H28" s="38">
        <v>2494000</v>
      </c>
      <c r="I28" s="38">
        <v>717000</v>
      </c>
      <c r="J28" s="38">
        <v>741000</v>
      </c>
      <c r="K28" s="79">
        <v>941000</v>
      </c>
      <c r="L28" s="78">
        <v>1096000</v>
      </c>
      <c r="M28" s="79"/>
      <c r="N28" s="58">
        <v>10470000</v>
      </c>
      <c r="O28" s="90"/>
      <c r="P28" s="66">
        <v>10470000</v>
      </c>
    </row>
    <row r="29" spans="1:16" ht="12" customHeight="1" x14ac:dyDescent="0.15">
      <c r="A29" s="47" t="s">
        <v>337</v>
      </c>
      <c r="B29" s="72">
        <v>523942</v>
      </c>
      <c r="C29" s="35">
        <v>479475</v>
      </c>
      <c r="D29" s="35">
        <v>382980</v>
      </c>
      <c r="E29" s="35">
        <v>628570</v>
      </c>
      <c r="F29" s="73">
        <v>2160000</v>
      </c>
      <c r="G29" s="72">
        <v>10105107</v>
      </c>
      <c r="H29" s="35">
        <v>5057703</v>
      </c>
      <c r="I29" s="35">
        <v>17203361</v>
      </c>
      <c r="J29" s="35">
        <v>17010203</v>
      </c>
      <c r="K29" s="73">
        <v>14504561</v>
      </c>
      <c r="L29" s="72">
        <v>22431919</v>
      </c>
      <c r="M29" s="73">
        <v>3896041</v>
      </c>
      <c r="N29" s="55">
        <v>94383862</v>
      </c>
      <c r="O29" s="87"/>
      <c r="P29" s="63">
        <v>94383862</v>
      </c>
    </row>
    <row r="30" spans="1:16" ht="12" customHeight="1" x14ac:dyDescent="0.15">
      <c r="A30" s="47" t="s">
        <v>338</v>
      </c>
      <c r="B30" s="72">
        <v>1144122</v>
      </c>
      <c r="C30" s="35">
        <v>502773</v>
      </c>
      <c r="D30" s="35">
        <v>1431656</v>
      </c>
      <c r="E30" s="35">
        <v>1102454</v>
      </c>
      <c r="F30" s="73">
        <v>657221</v>
      </c>
      <c r="G30" s="72">
        <v>6005042</v>
      </c>
      <c r="H30" s="35">
        <v>27512639</v>
      </c>
      <c r="I30" s="35">
        <v>-716102</v>
      </c>
      <c r="J30" s="35">
        <v>-741000</v>
      </c>
      <c r="K30" s="73">
        <v>-941000</v>
      </c>
      <c r="L30" s="72">
        <v>-1096000</v>
      </c>
      <c r="M30" s="73">
        <v>1</v>
      </c>
      <c r="N30" s="55">
        <v>34861806</v>
      </c>
      <c r="O30" s="87"/>
      <c r="P30" s="63">
        <v>34861806</v>
      </c>
    </row>
    <row r="31" spans="1:16" ht="12" customHeight="1" x14ac:dyDescent="0.15">
      <c r="A31" s="47" t="s">
        <v>339</v>
      </c>
      <c r="B31" s="72">
        <v>1144122</v>
      </c>
      <c r="C31" s="35">
        <v>502773</v>
      </c>
      <c r="D31" s="35">
        <v>1431656</v>
      </c>
      <c r="E31" s="35">
        <v>1102454</v>
      </c>
      <c r="F31" s="73">
        <v>657221</v>
      </c>
      <c r="G31" s="72">
        <v>6005042</v>
      </c>
      <c r="H31" s="35">
        <v>27512639</v>
      </c>
      <c r="I31" s="35">
        <v>-716102</v>
      </c>
      <c r="J31" s="35">
        <v>-741000</v>
      </c>
      <c r="K31" s="73">
        <v>-941000</v>
      </c>
      <c r="L31" s="72">
        <v>-1096000</v>
      </c>
      <c r="M31" s="73">
        <v>1</v>
      </c>
      <c r="N31" s="55">
        <v>34861806</v>
      </c>
      <c r="O31" s="87"/>
      <c r="P31" s="63">
        <v>34861806</v>
      </c>
    </row>
    <row r="32" spans="1:16" ht="12" customHeight="1" x14ac:dyDescent="0.15">
      <c r="A32" s="47" t="s">
        <v>340</v>
      </c>
      <c r="B32" s="72">
        <v>-565952</v>
      </c>
      <c r="C32" s="35">
        <v>-551626</v>
      </c>
      <c r="D32" s="35">
        <v>-321362</v>
      </c>
      <c r="E32" s="35">
        <v>-357722</v>
      </c>
      <c r="F32" s="73">
        <v>68492</v>
      </c>
      <c r="G32" s="72">
        <v>261293</v>
      </c>
      <c r="H32" s="35">
        <v>13132662</v>
      </c>
      <c r="I32" s="35">
        <v>-717000</v>
      </c>
      <c r="J32" s="35">
        <v>-741000</v>
      </c>
      <c r="K32" s="73">
        <v>-948568</v>
      </c>
      <c r="L32" s="72">
        <v>-1305792</v>
      </c>
      <c r="M32" s="73">
        <v>-2208</v>
      </c>
      <c r="N32" s="55">
        <v>7951217</v>
      </c>
      <c r="O32" s="87"/>
      <c r="P32" s="63">
        <v>7951217</v>
      </c>
    </row>
    <row r="33" spans="1:16" ht="12" customHeight="1" x14ac:dyDescent="0.15">
      <c r="A33" s="47" t="s">
        <v>341</v>
      </c>
      <c r="B33" s="72">
        <v>1144122</v>
      </c>
      <c r="C33" s="35">
        <v>502773</v>
      </c>
      <c r="D33" s="35">
        <v>1431656</v>
      </c>
      <c r="E33" s="35">
        <v>1102454</v>
      </c>
      <c r="F33" s="73">
        <v>657221</v>
      </c>
      <c r="G33" s="72">
        <v>6005042</v>
      </c>
      <c r="H33" s="35">
        <v>27512639</v>
      </c>
      <c r="I33" s="35">
        <v>-716102</v>
      </c>
      <c r="J33" s="35">
        <v>-741000</v>
      </c>
      <c r="K33" s="73">
        <v>-941000</v>
      </c>
      <c r="L33" s="72">
        <v>-1096000</v>
      </c>
      <c r="M33" s="73">
        <v>1</v>
      </c>
      <c r="N33" s="55">
        <v>34861806</v>
      </c>
      <c r="O33" s="87"/>
      <c r="P33" s="63">
        <v>34861806</v>
      </c>
    </row>
    <row r="34" spans="1:16" ht="12" customHeight="1" x14ac:dyDescent="0.15">
      <c r="A34" s="51" t="s">
        <v>342</v>
      </c>
      <c r="B34" s="80">
        <v>1668064</v>
      </c>
      <c r="C34" s="81">
        <v>982248</v>
      </c>
      <c r="D34" s="81">
        <v>1814636</v>
      </c>
      <c r="E34" s="81">
        <v>1731024</v>
      </c>
      <c r="F34" s="82">
        <v>2817221</v>
      </c>
      <c r="G34" s="80">
        <v>16110149</v>
      </c>
      <c r="H34" s="81">
        <v>32570342</v>
      </c>
      <c r="I34" s="81">
        <v>16487259</v>
      </c>
      <c r="J34" s="81">
        <v>16269203</v>
      </c>
      <c r="K34" s="82">
        <v>13563561</v>
      </c>
      <c r="L34" s="80">
        <v>21335919</v>
      </c>
      <c r="M34" s="82">
        <v>3896042</v>
      </c>
      <c r="N34" s="59">
        <v>129245668</v>
      </c>
      <c r="O34" s="91"/>
      <c r="P34" s="67">
        <v>129245668</v>
      </c>
    </row>
  </sheetData>
  <mergeCells count="3">
    <mergeCell ref="B7:F7"/>
    <mergeCell ref="G7:K7"/>
    <mergeCell ref="L7:M7"/>
  </mergeCells>
  <phoneticPr fontId="3"/>
  <pageMargins left="0.78740157480314965" right="0.19685039370078741" top="0.39370078740157483" bottom="0.59055118110236227" header="0.31496062992125984" footer="0.31496062992125984"/>
  <pageSetup paperSize="9" orientation="portrait" r:id="rId1"/>
  <headerFooter>
    <oddHeader>&amp;L
&amp;8法人名：社会福祉法人山形県社会福祉事業団&amp;C
公益事業事業区分貸借対照表内訳表
&amp;9平成28年3月31日現在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theme="4" tint="-0.249977111117893"/>
  </sheetPr>
  <dimension ref="A1:AF60"/>
  <sheetViews>
    <sheetView showGridLines="0" showZeros="0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138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139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2517210</v>
      </c>
      <c r="I11" s="125"/>
      <c r="J11" s="125"/>
      <c r="K11" s="125"/>
      <c r="L11" s="125"/>
      <c r="M11" s="125"/>
      <c r="N11" s="126">
        <f>SUM(N12:P30)</f>
        <v>2517210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2160000</v>
      </c>
      <c r="Y11" s="125"/>
      <c r="Z11" s="125"/>
      <c r="AA11" s="125"/>
      <c r="AB11" s="125"/>
      <c r="AC11" s="125"/>
      <c r="AD11" s="126">
        <f>SUM(AD12:AF28)</f>
        <v>2160000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211558</v>
      </c>
      <c r="I12" s="100"/>
      <c r="J12" s="100"/>
      <c r="K12" s="101"/>
      <c r="L12" s="101"/>
      <c r="M12" s="101"/>
      <c r="N12" s="102">
        <f>H12</f>
        <v>211558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/>
      <c r="Y12" s="100"/>
      <c r="Z12" s="100"/>
      <c r="AA12" s="101"/>
      <c r="AB12" s="101"/>
      <c r="AC12" s="101"/>
      <c r="AD12" s="102">
        <f>X12</f>
        <v>0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2305652</v>
      </c>
      <c r="I13" s="100"/>
      <c r="J13" s="100"/>
      <c r="K13" s="101"/>
      <c r="L13" s="101"/>
      <c r="M13" s="101"/>
      <c r="N13" s="102">
        <f t="shared" ref="N13:N30" si="0">H13</f>
        <v>2305652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>
        <v>2160000</v>
      </c>
      <c r="Y22" s="100"/>
      <c r="Z22" s="100"/>
      <c r="AA22" s="101"/>
      <c r="AB22" s="101"/>
      <c r="AC22" s="101"/>
      <c r="AD22" s="102">
        <f t="shared" si="1"/>
        <v>2160000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/>
      <c r="Y25" s="100"/>
      <c r="Z25" s="100"/>
      <c r="AA25" s="101"/>
      <c r="AB25" s="101"/>
      <c r="AC25" s="101"/>
      <c r="AD25" s="102">
        <f t="shared" si="1"/>
        <v>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300011</v>
      </c>
      <c r="I31" s="106"/>
      <c r="J31" s="106"/>
      <c r="K31" s="116"/>
      <c r="L31" s="116"/>
      <c r="M31" s="116"/>
      <c r="N31" s="93">
        <f>SUM(N32,N36)</f>
        <v>300011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300011</v>
      </c>
      <c r="I36" s="106"/>
      <c r="J36" s="106"/>
      <c r="K36" s="116"/>
      <c r="L36" s="116"/>
      <c r="M36" s="116"/>
      <c r="N36" s="93">
        <f>SUM(N37:P56)</f>
        <v>300011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2160000</v>
      </c>
      <c r="Y39" s="97"/>
      <c r="Z39" s="97"/>
      <c r="AA39" s="115"/>
      <c r="AB39" s="115"/>
      <c r="AC39" s="115"/>
      <c r="AD39" s="98">
        <f>SUM(AD11,AD29)</f>
        <v>2160000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300011</v>
      </c>
      <c r="I42" s="100"/>
      <c r="J42" s="100"/>
      <c r="K42" s="101"/>
      <c r="L42" s="101"/>
      <c r="M42" s="101"/>
      <c r="N42" s="102">
        <f t="shared" si="3"/>
        <v>300011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135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657221</v>
      </c>
      <c r="Y50" s="106"/>
      <c r="Z50" s="106"/>
      <c r="AA50" s="107"/>
      <c r="AB50" s="107"/>
      <c r="AC50" s="107"/>
      <c r="AD50" s="93">
        <f>AD51</f>
        <v>657221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657221</v>
      </c>
      <c r="Y51" s="100"/>
      <c r="Z51" s="100"/>
      <c r="AA51" s="101"/>
      <c r="AB51" s="101"/>
      <c r="AC51" s="101"/>
      <c r="AD51" s="102">
        <f>X51</f>
        <v>657221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68492</v>
      </c>
      <c r="Y52" s="100"/>
      <c r="Z52" s="100"/>
      <c r="AA52" s="101"/>
      <c r="AB52" s="101"/>
      <c r="AC52" s="101"/>
      <c r="AD52" s="102">
        <f>X52</f>
        <v>68492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657221</v>
      </c>
      <c r="Y56" s="106"/>
      <c r="Z56" s="106"/>
      <c r="AA56" s="107"/>
      <c r="AB56" s="107"/>
      <c r="AC56" s="107"/>
      <c r="AD56" s="93">
        <f>SUM(AD42,AD44,AD46,AD50)</f>
        <v>657221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2817221</v>
      </c>
      <c r="I57" s="97"/>
      <c r="J57" s="97"/>
      <c r="K57" s="97"/>
      <c r="L57" s="97"/>
      <c r="M57" s="97"/>
      <c r="N57" s="98">
        <f>SUM(N11,N31)</f>
        <v>2817221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2817221</v>
      </c>
      <c r="Y57" s="97"/>
      <c r="Z57" s="97"/>
      <c r="AA57" s="97"/>
      <c r="AB57" s="97"/>
      <c r="AC57" s="97"/>
      <c r="AD57" s="98">
        <f>SUM(AD39,AD56)</f>
        <v>2817221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theme="4" tint="-0.249977111117893"/>
  </sheetPr>
  <dimension ref="A1:AF60"/>
  <sheetViews>
    <sheetView showGridLines="0" showZeros="0" topLeftCell="A13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178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179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15706617</v>
      </c>
      <c r="I11" s="125"/>
      <c r="J11" s="125"/>
      <c r="K11" s="125"/>
      <c r="L11" s="125"/>
      <c r="M11" s="125"/>
      <c r="N11" s="126">
        <f>SUM(N12:P30)</f>
        <v>15706617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10105107</v>
      </c>
      <c r="Y11" s="125"/>
      <c r="Z11" s="125"/>
      <c r="AA11" s="125"/>
      <c r="AB11" s="125"/>
      <c r="AC11" s="125"/>
      <c r="AD11" s="126">
        <f>SUM(AD12:AF28)</f>
        <v>10105107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8607502</v>
      </c>
      <c r="I12" s="100"/>
      <c r="J12" s="100"/>
      <c r="K12" s="101"/>
      <c r="L12" s="101"/>
      <c r="M12" s="101"/>
      <c r="N12" s="102">
        <f>H12</f>
        <v>8607502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7234813</v>
      </c>
      <c r="Y12" s="100"/>
      <c r="Z12" s="100"/>
      <c r="AA12" s="101"/>
      <c r="AB12" s="101"/>
      <c r="AC12" s="101"/>
      <c r="AD12" s="102">
        <f>X12</f>
        <v>7234813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7004811</v>
      </c>
      <c r="I13" s="100"/>
      <c r="J13" s="100"/>
      <c r="K13" s="101"/>
      <c r="L13" s="101"/>
      <c r="M13" s="101"/>
      <c r="N13" s="102">
        <f t="shared" ref="N13:N30" si="0">H13</f>
        <v>7004811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>
        <v>56933</v>
      </c>
      <c r="I17" s="100"/>
      <c r="J17" s="100"/>
      <c r="K17" s="101"/>
      <c r="L17" s="101"/>
      <c r="M17" s="101"/>
      <c r="N17" s="102">
        <f t="shared" si="0"/>
        <v>56933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3300</v>
      </c>
      <c r="Y18" s="100"/>
      <c r="Z18" s="100"/>
      <c r="AA18" s="101"/>
      <c r="AB18" s="101"/>
      <c r="AC18" s="101"/>
      <c r="AD18" s="102">
        <f t="shared" si="1"/>
        <v>3300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66994</v>
      </c>
      <c r="Y19" s="100"/>
      <c r="Z19" s="100"/>
      <c r="AA19" s="101"/>
      <c r="AB19" s="101"/>
      <c r="AC19" s="101"/>
      <c r="AD19" s="102">
        <f t="shared" si="1"/>
        <v>66994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>
        <v>37371</v>
      </c>
      <c r="I23" s="100"/>
      <c r="J23" s="100"/>
      <c r="K23" s="101"/>
      <c r="L23" s="101"/>
      <c r="M23" s="101"/>
      <c r="N23" s="102">
        <f t="shared" si="0"/>
        <v>37371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2800000</v>
      </c>
      <c r="Y25" s="100"/>
      <c r="Z25" s="100"/>
      <c r="AA25" s="101"/>
      <c r="AB25" s="101"/>
      <c r="AC25" s="101"/>
      <c r="AD25" s="102">
        <f t="shared" si="1"/>
        <v>2800000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403532</v>
      </c>
      <c r="I31" s="106"/>
      <c r="J31" s="106"/>
      <c r="K31" s="116"/>
      <c r="L31" s="116"/>
      <c r="M31" s="116"/>
      <c r="N31" s="93">
        <f>SUM(N32,N36)</f>
        <v>403532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403532</v>
      </c>
      <c r="I36" s="106"/>
      <c r="J36" s="106"/>
      <c r="K36" s="116"/>
      <c r="L36" s="116"/>
      <c r="M36" s="116"/>
      <c r="N36" s="93">
        <f>SUM(N37:P56)</f>
        <v>403532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10105107</v>
      </c>
      <c r="Y39" s="97"/>
      <c r="Z39" s="97"/>
      <c r="AA39" s="115"/>
      <c r="AB39" s="115"/>
      <c r="AC39" s="115"/>
      <c r="AD39" s="98">
        <f>SUM(AD11,AD29)</f>
        <v>10105107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403532</v>
      </c>
      <c r="I42" s="100"/>
      <c r="J42" s="100"/>
      <c r="K42" s="101"/>
      <c r="L42" s="101"/>
      <c r="M42" s="101"/>
      <c r="N42" s="102">
        <f t="shared" si="3"/>
        <v>403532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180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6005042</v>
      </c>
      <c r="Y50" s="106"/>
      <c r="Z50" s="106"/>
      <c r="AA50" s="106">
        <f>AA51</f>
        <v>0</v>
      </c>
      <c r="AB50" s="106"/>
      <c r="AC50" s="106"/>
      <c r="AD50" s="93">
        <f>AD51</f>
        <v>6005042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6005042</v>
      </c>
      <c r="Y51" s="100"/>
      <c r="Z51" s="100"/>
      <c r="AA51" s="101"/>
      <c r="AB51" s="101"/>
      <c r="AC51" s="101"/>
      <c r="AD51" s="102">
        <f>X51</f>
        <v>6005042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261293</v>
      </c>
      <c r="Y52" s="100"/>
      <c r="Z52" s="100"/>
      <c r="AA52" s="101"/>
      <c r="AB52" s="101"/>
      <c r="AC52" s="101"/>
      <c r="AD52" s="102">
        <f>X52</f>
        <v>261293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6005042</v>
      </c>
      <c r="Y56" s="106"/>
      <c r="Z56" s="106"/>
      <c r="AA56" s="106">
        <f>SUM(AA42,AA44,AA46,AA50)</f>
        <v>0</v>
      </c>
      <c r="AB56" s="106"/>
      <c r="AC56" s="106"/>
      <c r="AD56" s="93">
        <f>SUM(AD42,AD44,AD46,AD50)</f>
        <v>6005042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16110149</v>
      </c>
      <c r="I57" s="97"/>
      <c r="J57" s="97"/>
      <c r="K57" s="97"/>
      <c r="L57" s="97"/>
      <c r="M57" s="97"/>
      <c r="N57" s="98">
        <f>SUM(N11,N31)</f>
        <v>16110149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16110149</v>
      </c>
      <c r="Y57" s="97"/>
      <c r="Z57" s="97"/>
      <c r="AA57" s="97">
        <f>SUM(AA39,AA56)</f>
        <v>0</v>
      </c>
      <c r="AB57" s="97"/>
      <c r="AC57" s="97"/>
      <c r="AD57" s="98">
        <f>SUM(AD39,AD56)</f>
        <v>16110149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9">
    <tabColor theme="4" tint="-0.249977111117893"/>
  </sheetPr>
  <dimension ref="A1:AF60"/>
  <sheetViews>
    <sheetView showGridLines="0" showZeros="0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102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103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32238973</v>
      </c>
      <c r="I11" s="125"/>
      <c r="J11" s="125"/>
      <c r="K11" s="125"/>
      <c r="L11" s="125"/>
      <c r="M11" s="125"/>
      <c r="N11" s="126">
        <f>SUM(N12:P30)</f>
        <v>32238973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5057703</v>
      </c>
      <c r="Y11" s="125"/>
      <c r="Z11" s="125"/>
      <c r="AA11" s="125"/>
      <c r="AB11" s="125"/>
      <c r="AC11" s="125"/>
      <c r="AD11" s="126">
        <f>SUM(AD12:AF28)</f>
        <v>5057703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26779291</v>
      </c>
      <c r="I12" s="100"/>
      <c r="J12" s="100"/>
      <c r="K12" s="101"/>
      <c r="L12" s="101"/>
      <c r="M12" s="101"/>
      <c r="N12" s="102">
        <f>H12</f>
        <v>26779291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2563703</v>
      </c>
      <c r="Y12" s="100"/>
      <c r="Z12" s="100"/>
      <c r="AA12" s="101"/>
      <c r="AB12" s="101"/>
      <c r="AC12" s="101"/>
      <c r="AD12" s="102">
        <f>X12</f>
        <v>2563703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5273961</v>
      </c>
      <c r="I13" s="100"/>
      <c r="J13" s="100"/>
      <c r="K13" s="101"/>
      <c r="L13" s="101"/>
      <c r="M13" s="101"/>
      <c r="N13" s="102">
        <f t="shared" ref="N13:N30" si="0">H13</f>
        <v>5273961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>
        <v>185721</v>
      </c>
      <c r="I21" s="100"/>
      <c r="J21" s="100"/>
      <c r="K21" s="101"/>
      <c r="L21" s="101"/>
      <c r="M21" s="101"/>
      <c r="N21" s="102">
        <f t="shared" si="0"/>
        <v>185721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2494000</v>
      </c>
      <c r="Y25" s="100"/>
      <c r="Z25" s="100"/>
      <c r="AA25" s="101"/>
      <c r="AB25" s="101"/>
      <c r="AC25" s="101"/>
      <c r="AD25" s="102">
        <f t="shared" si="1"/>
        <v>2494000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331369</v>
      </c>
      <c r="I31" s="106"/>
      <c r="J31" s="106"/>
      <c r="K31" s="116"/>
      <c r="L31" s="116"/>
      <c r="M31" s="116"/>
      <c r="N31" s="93">
        <f>SUM(N32,N36)</f>
        <v>331369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331369</v>
      </c>
      <c r="I36" s="106"/>
      <c r="J36" s="106"/>
      <c r="K36" s="116"/>
      <c r="L36" s="116"/>
      <c r="M36" s="116"/>
      <c r="N36" s="93">
        <f>SUM(N37:P56)</f>
        <v>331369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5057703</v>
      </c>
      <c r="Y39" s="97"/>
      <c r="Z39" s="97"/>
      <c r="AA39" s="115"/>
      <c r="AB39" s="115"/>
      <c r="AC39" s="115"/>
      <c r="AD39" s="98">
        <f>SUM(AD11,AD29)</f>
        <v>5057703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331369</v>
      </c>
      <c r="I42" s="100"/>
      <c r="J42" s="100"/>
      <c r="K42" s="101"/>
      <c r="L42" s="101"/>
      <c r="M42" s="101"/>
      <c r="N42" s="102">
        <f t="shared" si="3"/>
        <v>331369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104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27512639</v>
      </c>
      <c r="Y50" s="106"/>
      <c r="Z50" s="106"/>
      <c r="AA50" s="107"/>
      <c r="AB50" s="107"/>
      <c r="AC50" s="107"/>
      <c r="AD50" s="93">
        <f>AD51</f>
        <v>27512639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27512639</v>
      </c>
      <c r="Y51" s="100"/>
      <c r="Z51" s="100"/>
      <c r="AA51" s="101"/>
      <c r="AB51" s="101"/>
      <c r="AC51" s="101"/>
      <c r="AD51" s="102">
        <f>X51</f>
        <v>27512639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13132662</v>
      </c>
      <c r="Y52" s="100"/>
      <c r="Z52" s="100"/>
      <c r="AA52" s="101"/>
      <c r="AB52" s="101"/>
      <c r="AC52" s="101"/>
      <c r="AD52" s="102">
        <f>X52</f>
        <v>13132662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27512639</v>
      </c>
      <c r="Y56" s="106"/>
      <c r="Z56" s="106"/>
      <c r="AA56" s="107"/>
      <c r="AB56" s="107"/>
      <c r="AC56" s="107"/>
      <c r="AD56" s="93">
        <f>SUM(AD42,AD44,AD46,AD50)</f>
        <v>27512639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32570342</v>
      </c>
      <c r="I57" s="97"/>
      <c r="J57" s="97"/>
      <c r="K57" s="97"/>
      <c r="L57" s="97"/>
      <c r="M57" s="97"/>
      <c r="N57" s="98">
        <f>SUM(N11,N31)</f>
        <v>32570342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32570342</v>
      </c>
      <c r="Y57" s="97"/>
      <c r="Z57" s="97"/>
      <c r="AA57" s="97"/>
      <c r="AB57" s="97"/>
      <c r="AC57" s="97"/>
      <c r="AD57" s="98">
        <f>SUM(AD39,AD56)</f>
        <v>32570342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0">
    <tabColor theme="4" tint="-0.249977111117893"/>
  </sheetPr>
  <dimension ref="A1:AF60"/>
  <sheetViews>
    <sheetView showGridLines="0" showZeros="0" topLeftCell="A3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159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160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SUM(H12:J28)</f>
        <v>16487259</v>
      </c>
      <c r="I11" s="125"/>
      <c r="J11" s="125"/>
      <c r="K11" s="125"/>
      <c r="L11" s="125"/>
      <c r="M11" s="125"/>
      <c r="N11" s="126">
        <f>SUM(N12:P30)</f>
        <v>16487259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17203361</v>
      </c>
      <c r="Y11" s="125"/>
      <c r="Z11" s="125"/>
      <c r="AA11" s="125"/>
      <c r="AB11" s="125"/>
      <c r="AC11" s="125"/>
      <c r="AD11" s="126">
        <f>SUM(AD12:AF28)</f>
        <v>17203361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766785</v>
      </c>
      <c r="I12" s="100"/>
      <c r="J12" s="100"/>
      <c r="K12" s="101"/>
      <c r="L12" s="101"/>
      <c r="M12" s="101"/>
      <c r="N12" s="102">
        <f>H12</f>
        <v>766785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1484117</v>
      </c>
      <c r="Y12" s="100"/>
      <c r="Z12" s="100"/>
      <c r="AA12" s="101"/>
      <c r="AB12" s="101"/>
      <c r="AC12" s="101"/>
      <c r="AD12" s="102">
        <f>X12</f>
        <v>1484117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15647327</v>
      </c>
      <c r="I13" s="100"/>
      <c r="J13" s="100"/>
      <c r="K13" s="101"/>
      <c r="L13" s="101"/>
      <c r="M13" s="101"/>
      <c r="N13" s="102">
        <f t="shared" ref="N13:N30" si="0">H13</f>
        <v>15647327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2244</v>
      </c>
      <c r="Y19" s="100"/>
      <c r="Z19" s="100"/>
      <c r="AA19" s="101"/>
      <c r="AB19" s="101"/>
      <c r="AC19" s="101"/>
      <c r="AD19" s="102">
        <f t="shared" si="1"/>
        <v>2244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>
        <v>15000000</v>
      </c>
      <c r="Y22" s="100"/>
      <c r="Z22" s="100"/>
      <c r="AA22" s="101"/>
      <c r="AB22" s="101"/>
      <c r="AC22" s="101"/>
      <c r="AD22" s="102">
        <f t="shared" si="1"/>
        <v>15000000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>
        <v>14667</v>
      </c>
      <c r="I24" s="100"/>
      <c r="J24" s="100"/>
      <c r="K24" s="101"/>
      <c r="L24" s="101"/>
      <c r="M24" s="101"/>
      <c r="N24" s="102">
        <f t="shared" si="0"/>
        <v>14667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58480</v>
      </c>
      <c r="I25" s="100"/>
      <c r="J25" s="100"/>
      <c r="K25" s="101"/>
      <c r="L25" s="101"/>
      <c r="M25" s="101"/>
      <c r="N25" s="102">
        <f t="shared" si="0"/>
        <v>58480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717000</v>
      </c>
      <c r="Y25" s="100"/>
      <c r="Z25" s="100"/>
      <c r="AA25" s="101"/>
      <c r="AB25" s="101"/>
      <c r="AC25" s="101"/>
      <c r="AD25" s="102">
        <f t="shared" si="1"/>
        <v>717000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0</v>
      </c>
      <c r="I31" s="106"/>
      <c r="J31" s="106"/>
      <c r="K31" s="116"/>
      <c r="L31" s="116"/>
      <c r="M31" s="116"/>
      <c r="N31" s="93">
        <f>SUM(N32,N36)</f>
        <v>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0</v>
      </c>
      <c r="I36" s="106"/>
      <c r="J36" s="106"/>
      <c r="K36" s="116"/>
      <c r="L36" s="116"/>
      <c r="M36" s="116"/>
      <c r="N36" s="93">
        <f>SUM(N37:P56)</f>
        <v>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17203361</v>
      </c>
      <c r="Y39" s="97"/>
      <c r="Z39" s="97"/>
      <c r="AA39" s="115"/>
      <c r="AB39" s="115"/>
      <c r="AC39" s="115"/>
      <c r="AD39" s="98">
        <f>SUM(AD11,AD29)</f>
        <v>17203361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157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-716102</v>
      </c>
      <c r="Y50" s="106"/>
      <c r="Z50" s="106"/>
      <c r="AA50" s="107"/>
      <c r="AB50" s="107"/>
      <c r="AC50" s="107"/>
      <c r="AD50" s="93">
        <f>AD51</f>
        <v>-716102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-716102</v>
      </c>
      <c r="Y51" s="100"/>
      <c r="Z51" s="100"/>
      <c r="AA51" s="101"/>
      <c r="AB51" s="101"/>
      <c r="AC51" s="101"/>
      <c r="AD51" s="102">
        <f>X51</f>
        <v>-716102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-717000</v>
      </c>
      <c r="Y52" s="100"/>
      <c r="Z52" s="100"/>
      <c r="AA52" s="101"/>
      <c r="AB52" s="101"/>
      <c r="AC52" s="101"/>
      <c r="AD52" s="102">
        <f>X52</f>
        <v>-717000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-716102</v>
      </c>
      <c r="Y56" s="106"/>
      <c r="Z56" s="106"/>
      <c r="AA56" s="107"/>
      <c r="AB56" s="107"/>
      <c r="AC56" s="107"/>
      <c r="AD56" s="93">
        <f>SUM(AD42,AD44,AD46,AD50)</f>
        <v>-716102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16487259</v>
      </c>
      <c r="I57" s="97"/>
      <c r="J57" s="97"/>
      <c r="K57" s="97"/>
      <c r="L57" s="97"/>
      <c r="M57" s="97"/>
      <c r="N57" s="98">
        <f>SUM(N11,N31)</f>
        <v>16487259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16487259</v>
      </c>
      <c r="Y57" s="97"/>
      <c r="Z57" s="97"/>
      <c r="AA57" s="97"/>
      <c r="AB57" s="97"/>
      <c r="AC57" s="97"/>
      <c r="AD57" s="98">
        <f>SUM(AD39,AD56)</f>
        <v>16487259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theme="4" tint="-0.249977111117893"/>
  </sheetPr>
  <dimension ref="A1:AF60"/>
  <sheetViews>
    <sheetView showGridLines="0" showZeros="0" topLeftCell="A22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203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202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SUM(H12:J28)</f>
        <v>16269203</v>
      </c>
      <c r="I11" s="125"/>
      <c r="J11" s="125"/>
      <c r="K11" s="125"/>
      <c r="L11" s="125"/>
      <c r="M11" s="125"/>
      <c r="N11" s="126">
        <f>SUM(N12:P30)</f>
        <v>16269203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17010203</v>
      </c>
      <c r="Y11" s="125"/>
      <c r="Z11" s="125"/>
      <c r="AA11" s="125"/>
      <c r="AB11" s="125"/>
      <c r="AC11" s="125"/>
      <c r="AD11" s="126">
        <f>SUM(AD12:AF28)</f>
        <v>17010203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979351</v>
      </c>
      <c r="I12" s="100"/>
      <c r="J12" s="100"/>
      <c r="K12" s="101"/>
      <c r="L12" s="101"/>
      <c r="M12" s="101"/>
      <c r="N12" s="102">
        <f>H12</f>
        <v>979351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1260850</v>
      </c>
      <c r="Y12" s="100"/>
      <c r="Z12" s="100"/>
      <c r="AA12" s="101"/>
      <c r="AB12" s="101"/>
      <c r="AC12" s="101"/>
      <c r="AD12" s="102">
        <f>X12</f>
        <v>1260850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15289852</v>
      </c>
      <c r="I13" s="100"/>
      <c r="J13" s="100"/>
      <c r="K13" s="101"/>
      <c r="L13" s="101"/>
      <c r="M13" s="101"/>
      <c r="N13" s="102">
        <f t="shared" ref="N13:N30" si="0">H13</f>
        <v>15289852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8353</v>
      </c>
      <c r="Y18" s="100"/>
      <c r="Z18" s="100"/>
      <c r="AA18" s="101"/>
      <c r="AB18" s="101"/>
      <c r="AC18" s="101"/>
      <c r="AD18" s="102">
        <f t="shared" si="1"/>
        <v>8353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>
        <v>15000000</v>
      </c>
      <c r="Y22" s="100"/>
      <c r="Z22" s="100"/>
      <c r="AA22" s="101"/>
      <c r="AB22" s="101"/>
      <c r="AC22" s="101"/>
      <c r="AD22" s="102">
        <f t="shared" si="1"/>
        <v>15000000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741000</v>
      </c>
      <c r="Y25" s="100"/>
      <c r="Z25" s="100"/>
      <c r="AA25" s="101"/>
      <c r="AB25" s="101"/>
      <c r="AC25" s="101"/>
      <c r="AD25" s="102">
        <f t="shared" si="1"/>
        <v>741000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0</v>
      </c>
      <c r="I31" s="106"/>
      <c r="J31" s="106"/>
      <c r="K31" s="116"/>
      <c r="L31" s="116"/>
      <c r="M31" s="116"/>
      <c r="N31" s="93">
        <f>SUM(N32,N36)</f>
        <v>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0</v>
      </c>
      <c r="I36" s="106"/>
      <c r="J36" s="106"/>
      <c r="K36" s="116"/>
      <c r="L36" s="116"/>
      <c r="M36" s="116"/>
      <c r="N36" s="93">
        <f>SUM(N37:P56)</f>
        <v>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17010203</v>
      </c>
      <c r="Y39" s="97"/>
      <c r="Z39" s="97"/>
      <c r="AA39" s="115"/>
      <c r="AB39" s="115"/>
      <c r="AC39" s="115"/>
      <c r="AD39" s="98">
        <f>SUM(AD11,AD29)</f>
        <v>17010203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73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-741000</v>
      </c>
      <c r="Y50" s="106"/>
      <c r="Z50" s="106"/>
      <c r="AA50" s="107"/>
      <c r="AB50" s="107"/>
      <c r="AC50" s="107"/>
      <c r="AD50" s="93">
        <f>AD51</f>
        <v>-741000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-741000</v>
      </c>
      <c r="Y51" s="100"/>
      <c r="Z51" s="100"/>
      <c r="AA51" s="101"/>
      <c r="AB51" s="101"/>
      <c r="AC51" s="101"/>
      <c r="AD51" s="102">
        <f>X51</f>
        <v>-741000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-741000</v>
      </c>
      <c r="Y52" s="100"/>
      <c r="Z52" s="100"/>
      <c r="AA52" s="101"/>
      <c r="AB52" s="101"/>
      <c r="AC52" s="101"/>
      <c r="AD52" s="102">
        <f>X52</f>
        <v>-741000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-741000</v>
      </c>
      <c r="Y56" s="106"/>
      <c r="Z56" s="106"/>
      <c r="AA56" s="107"/>
      <c r="AB56" s="107"/>
      <c r="AC56" s="107"/>
      <c r="AD56" s="93">
        <f>SUM(AD42,AD44,AD46,AD50)</f>
        <v>-741000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16269203</v>
      </c>
      <c r="I57" s="97"/>
      <c r="J57" s="97"/>
      <c r="K57" s="97"/>
      <c r="L57" s="97"/>
      <c r="M57" s="97"/>
      <c r="N57" s="98">
        <f>SUM(N11,N31)</f>
        <v>16269203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16269203</v>
      </c>
      <c r="Y57" s="97"/>
      <c r="Z57" s="97"/>
      <c r="AA57" s="97"/>
      <c r="AB57" s="97"/>
      <c r="AC57" s="97"/>
      <c r="AD57" s="98">
        <f>SUM(AD39,AD56)</f>
        <v>16269203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theme="4" tint="-0.249977111117893"/>
  </sheetPr>
  <dimension ref="A1:AF60"/>
  <sheetViews>
    <sheetView showGridLines="0" showZeros="0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143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144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13563561</v>
      </c>
      <c r="I11" s="125"/>
      <c r="J11" s="125"/>
      <c r="K11" s="125"/>
      <c r="L11" s="125"/>
      <c r="M11" s="125"/>
      <c r="N11" s="126">
        <f>SUM(N12:P30)</f>
        <v>13563561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14504561</v>
      </c>
      <c r="Y11" s="125"/>
      <c r="Z11" s="125"/>
      <c r="AA11" s="125"/>
      <c r="AB11" s="125"/>
      <c r="AC11" s="125"/>
      <c r="AD11" s="126">
        <f>SUM(AD12:AF28)</f>
        <v>14504561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2088395</v>
      </c>
      <c r="I12" s="100"/>
      <c r="J12" s="100"/>
      <c r="K12" s="101"/>
      <c r="L12" s="101"/>
      <c r="M12" s="101"/>
      <c r="N12" s="102">
        <f>H12</f>
        <v>2088395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1563561</v>
      </c>
      <c r="Y12" s="100"/>
      <c r="Z12" s="100"/>
      <c r="AA12" s="101"/>
      <c r="AB12" s="101"/>
      <c r="AC12" s="101"/>
      <c r="AD12" s="102">
        <f>X12</f>
        <v>1563561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11475166</v>
      </c>
      <c r="I13" s="100"/>
      <c r="J13" s="100"/>
      <c r="K13" s="101"/>
      <c r="L13" s="101"/>
      <c r="M13" s="101"/>
      <c r="N13" s="102">
        <f t="shared" ref="N13:N30" si="0">H13</f>
        <v>11475166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>
        <v>12000000</v>
      </c>
      <c r="Y22" s="100"/>
      <c r="Z22" s="100"/>
      <c r="AA22" s="101"/>
      <c r="AB22" s="101"/>
      <c r="AC22" s="101"/>
      <c r="AD22" s="102">
        <f t="shared" si="1"/>
        <v>12000000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941000</v>
      </c>
      <c r="Y25" s="100"/>
      <c r="Z25" s="100"/>
      <c r="AA25" s="101"/>
      <c r="AB25" s="101"/>
      <c r="AC25" s="101"/>
      <c r="AD25" s="102">
        <f t="shared" si="1"/>
        <v>941000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0</v>
      </c>
      <c r="I31" s="106"/>
      <c r="J31" s="106"/>
      <c r="K31" s="116"/>
      <c r="L31" s="116"/>
      <c r="M31" s="116"/>
      <c r="N31" s="93">
        <f>SUM(N32,N36)</f>
        <v>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0</v>
      </c>
      <c r="I36" s="106"/>
      <c r="J36" s="106"/>
      <c r="K36" s="116"/>
      <c r="L36" s="116"/>
      <c r="M36" s="116"/>
      <c r="N36" s="93">
        <f>SUM(N37:P56)</f>
        <v>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14504561</v>
      </c>
      <c r="Y39" s="97"/>
      <c r="Z39" s="97"/>
      <c r="AA39" s="115"/>
      <c r="AB39" s="115"/>
      <c r="AC39" s="115"/>
      <c r="AD39" s="98">
        <f>SUM(AD11,AD29)</f>
        <v>14504561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145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-941000</v>
      </c>
      <c r="Y50" s="106"/>
      <c r="Z50" s="106"/>
      <c r="AA50" s="107"/>
      <c r="AB50" s="107"/>
      <c r="AC50" s="107"/>
      <c r="AD50" s="93">
        <f>AD51</f>
        <v>-941000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-941000</v>
      </c>
      <c r="Y51" s="100"/>
      <c r="Z51" s="100"/>
      <c r="AA51" s="101"/>
      <c r="AB51" s="101"/>
      <c r="AC51" s="101"/>
      <c r="AD51" s="102">
        <f>X51</f>
        <v>-941000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-948568</v>
      </c>
      <c r="Y52" s="100"/>
      <c r="Z52" s="100"/>
      <c r="AA52" s="101"/>
      <c r="AB52" s="101"/>
      <c r="AC52" s="101"/>
      <c r="AD52" s="102">
        <f>X52</f>
        <v>-948568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-941000</v>
      </c>
      <c r="Y56" s="106"/>
      <c r="Z56" s="106"/>
      <c r="AA56" s="107"/>
      <c r="AB56" s="107"/>
      <c r="AC56" s="107"/>
      <c r="AD56" s="93">
        <f>SUM(AD42,AD44,AD46,AD50)</f>
        <v>-941000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13563561</v>
      </c>
      <c r="I57" s="97"/>
      <c r="J57" s="97"/>
      <c r="K57" s="97"/>
      <c r="L57" s="97"/>
      <c r="M57" s="97"/>
      <c r="N57" s="98">
        <f>SUM(N11,N31)</f>
        <v>13563561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13563561</v>
      </c>
      <c r="Y57" s="97"/>
      <c r="Z57" s="97"/>
      <c r="AA57" s="97"/>
      <c r="AB57" s="97"/>
      <c r="AC57" s="97"/>
      <c r="AD57" s="98">
        <f>SUM(AD39,AD56)</f>
        <v>13563561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tabColor theme="4" tint="-0.249977111117893"/>
  </sheetPr>
  <dimension ref="A1:AF60"/>
  <sheetViews>
    <sheetView showGridLines="0" showZeros="0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194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161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21335919</v>
      </c>
      <c r="I11" s="125"/>
      <c r="J11" s="125"/>
      <c r="K11" s="125"/>
      <c r="L11" s="125"/>
      <c r="M11" s="125"/>
      <c r="N11" s="126">
        <f>SUM(N12:P30)</f>
        <v>21335919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22431919</v>
      </c>
      <c r="Y11" s="125"/>
      <c r="Z11" s="125"/>
      <c r="AA11" s="125"/>
      <c r="AB11" s="125"/>
      <c r="AC11" s="125"/>
      <c r="AD11" s="126">
        <f>SUM(AD12:AF28)</f>
        <v>22431919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1755823</v>
      </c>
      <c r="I12" s="100"/>
      <c r="J12" s="100"/>
      <c r="K12" s="101"/>
      <c r="L12" s="101"/>
      <c r="M12" s="101"/>
      <c r="N12" s="102">
        <f>H12</f>
        <v>1755823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1208554</v>
      </c>
      <c r="Y12" s="100"/>
      <c r="Z12" s="100"/>
      <c r="AA12" s="101"/>
      <c r="AB12" s="101"/>
      <c r="AC12" s="101"/>
      <c r="AD12" s="102">
        <f>X12</f>
        <v>1208554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19516396</v>
      </c>
      <c r="I13" s="100"/>
      <c r="J13" s="100"/>
      <c r="K13" s="101"/>
      <c r="L13" s="101"/>
      <c r="M13" s="101"/>
      <c r="N13" s="102">
        <f t="shared" ref="N13:N30" si="0">H13</f>
        <v>19516396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127365</v>
      </c>
      <c r="Y18" s="100"/>
      <c r="Z18" s="100"/>
      <c r="AA18" s="101"/>
      <c r="AB18" s="101"/>
      <c r="AC18" s="101"/>
      <c r="AD18" s="102">
        <f t="shared" si="1"/>
        <v>127365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>
        <v>20000000</v>
      </c>
      <c r="Y22" s="100"/>
      <c r="Z22" s="100"/>
      <c r="AA22" s="101"/>
      <c r="AB22" s="101"/>
      <c r="AC22" s="101"/>
      <c r="AD22" s="102">
        <f t="shared" si="1"/>
        <v>20000000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63700</v>
      </c>
      <c r="I25" s="100"/>
      <c r="J25" s="100"/>
      <c r="K25" s="101"/>
      <c r="L25" s="101"/>
      <c r="M25" s="101"/>
      <c r="N25" s="102">
        <f t="shared" si="0"/>
        <v>63700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1096000</v>
      </c>
      <c r="Y25" s="100"/>
      <c r="Z25" s="100"/>
      <c r="AA25" s="101"/>
      <c r="AB25" s="101"/>
      <c r="AC25" s="101"/>
      <c r="AD25" s="102">
        <f t="shared" si="1"/>
        <v>1096000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0</v>
      </c>
      <c r="I31" s="106"/>
      <c r="J31" s="106"/>
      <c r="K31" s="116"/>
      <c r="L31" s="116"/>
      <c r="M31" s="116"/>
      <c r="N31" s="93">
        <f>SUM(N32,N36)</f>
        <v>0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0</v>
      </c>
      <c r="I36" s="106"/>
      <c r="J36" s="106"/>
      <c r="K36" s="116"/>
      <c r="L36" s="116"/>
      <c r="M36" s="116"/>
      <c r="N36" s="93">
        <f>SUM(N37:P56)</f>
        <v>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22431919</v>
      </c>
      <c r="Y39" s="97"/>
      <c r="Z39" s="97"/>
      <c r="AA39" s="115"/>
      <c r="AB39" s="115"/>
      <c r="AC39" s="115"/>
      <c r="AD39" s="98">
        <f>SUM(AD11,AD29)</f>
        <v>22431919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/>
      <c r="I42" s="100"/>
      <c r="J42" s="100"/>
      <c r="K42" s="101"/>
      <c r="L42" s="101"/>
      <c r="M42" s="101"/>
      <c r="N42" s="102">
        <f t="shared" si="3"/>
        <v>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162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-1096000</v>
      </c>
      <c r="Y50" s="106"/>
      <c r="Z50" s="106"/>
      <c r="AA50" s="107"/>
      <c r="AB50" s="107"/>
      <c r="AC50" s="107"/>
      <c r="AD50" s="93">
        <f>AD51</f>
        <v>-1096000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-1096000</v>
      </c>
      <c r="Y51" s="100"/>
      <c r="Z51" s="100"/>
      <c r="AA51" s="101"/>
      <c r="AB51" s="101"/>
      <c r="AC51" s="101"/>
      <c r="AD51" s="102">
        <f>X51</f>
        <v>-1096000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-1305792</v>
      </c>
      <c r="Y52" s="100"/>
      <c r="Z52" s="100"/>
      <c r="AA52" s="101"/>
      <c r="AB52" s="101"/>
      <c r="AC52" s="101"/>
      <c r="AD52" s="102">
        <f>X52</f>
        <v>-1305792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-1096000</v>
      </c>
      <c r="Y56" s="106"/>
      <c r="Z56" s="106"/>
      <c r="AA56" s="107"/>
      <c r="AB56" s="107"/>
      <c r="AC56" s="107"/>
      <c r="AD56" s="93">
        <f>SUM(AD42,AD44,AD46,AD50)</f>
        <v>-1096000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21335919</v>
      </c>
      <c r="I57" s="97"/>
      <c r="J57" s="97"/>
      <c r="K57" s="97"/>
      <c r="L57" s="97"/>
      <c r="M57" s="97"/>
      <c r="N57" s="98">
        <f>SUM(N11,N31)</f>
        <v>21335919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21335919</v>
      </c>
      <c r="Y57" s="97"/>
      <c r="Z57" s="97"/>
      <c r="AA57" s="97"/>
      <c r="AB57" s="97"/>
      <c r="AC57" s="97"/>
      <c r="AD57" s="98">
        <f>SUM(AD39,AD56)</f>
        <v>21335919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theme="4" tint="-0.249977111117893"/>
  </sheetPr>
  <dimension ref="A1:AF60"/>
  <sheetViews>
    <sheetView showGridLines="0" showZeros="0" zoomScale="110" zoomScaleNormal="110" workbookViewId="0">
      <selection activeCell="AT33" sqref="AT33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195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196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3896041</v>
      </c>
      <c r="I11" s="125"/>
      <c r="J11" s="125"/>
      <c r="K11" s="125"/>
      <c r="L11" s="125"/>
      <c r="M11" s="125"/>
      <c r="N11" s="126">
        <f>SUM(N12:P30)</f>
        <v>3896041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3896041</v>
      </c>
      <c r="Y11" s="125"/>
      <c r="Z11" s="125"/>
      <c r="AA11" s="125"/>
      <c r="AB11" s="125"/>
      <c r="AC11" s="125"/>
      <c r="AD11" s="126">
        <f>SUM(AD12:AF28)</f>
        <v>3896041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749202</v>
      </c>
      <c r="I12" s="100"/>
      <c r="J12" s="100"/>
      <c r="K12" s="101"/>
      <c r="L12" s="101"/>
      <c r="M12" s="101"/>
      <c r="N12" s="102">
        <f>H12</f>
        <v>749202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381641</v>
      </c>
      <c r="Y12" s="100"/>
      <c r="Z12" s="100"/>
      <c r="AA12" s="101"/>
      <c r="AB12" s="101"/>
      <c r="AC12" s="101"/>
      <c r="AD12" s="102">
        <f>X12</f>
        <v>381641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3146839</v>
      </c>
      <c r="I13" s="100"/>
      <c r="J13" s="100"/>
      <c r="K13" s="101"/>
      <c r="L13" s="101"/>
      <c r="M13" s="101"/>
      <c r="N13" s="102">
        <f t="shared" ref="N13:N30" si="0">H13</f>
        <v>3146839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14400</v>
      </c>
      <c r="Y18" s="100"/>
      <c r="Z18" s="100"/>
      <c r="AA18" s="101"/>
      <c r="AB18" s="101"/>
      <c r="AC18" s="101"/>
      <c r="AD18" s="102">
        <f t="shared" si="1"/>
        <v>14400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>
        <v>3500000</v>
      </c>
      <c r="Y22" s="100"/>
      <c r="Z22" s="100"/>
      <c r="AA22" s="101"/>
      <c r="AB22" s="101"/>
      <c r="AC22" s="101"/>
      <c r="AD22" s="102">
        <f t="shared" si="1"/>
        <v>3500000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/>
      <c r="Y25" s="100"/>
      <c r="Z25" s="100"/>
      <c r="AA25" s="101"/>
      <c r="AB25" s="101"/>
      <c r="AC25" s="101"/>
      <c r="AD25" s="102">
        <f t="shared" si="1"/>
        <v>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</v>
      </c>
      <c r="I31" s="106"/>
      <c r="J31" s="106"/>
      <c r="K31" s="116"/>
      <c r="L31" s="116"/>
      <c r="M31" s="116"/>
      <c r="N31" s="93">
        <f>SUM(N32,N36)</f>
        <v>1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0</v>
      </c>
      <c r="I32" s="106"/>
      <c r="J32" s="106"/>
      <c r="K32" s="116"/>
      <c r="L32" s="116"/>
      <c r="M32" s="116"/>
      <c r="N32" s="93">
        <f>SUM(N33:P35)</f>
        <v>0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</v>
      </c>
      <c r="I36" s="106"/>
      <c r="J36" s="106"/>
      <c r="K36" s="116"/>
      <c r="L36" s="116"/>
      <c r="M36" s="116"/>
      <c r="N36" s="93">
        <f>SUM(N37:P56)</f>
        <v>1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3896041</v>
      </c>
      <c r="Y39" s="97"/>
      <c r="Z39" s="97"/>
      <c r="AA39" s="115"/>
      <c r="AB39" s="115"/>
      <c r="AC39" s="115"/>
      <c r="AD39" s="98">
        <f>SUM(AD11,AD29)</f>
        <v>3896041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/>
      <c r="I41" s="100"/>
      <c r="J41" s="100"/>
      <c r="K41" s="101"/>
      <c r="L41" s="101"/>
      <c r="M41" s="101"/>
      <c r="N41" s="102">
        <f t="shared" si="3"/>
        <v>0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1</v>
      </c>
      <c r="I42" s="100"/>
      <c r="J42" s="100"/>
      <c r="K42" s="101"/>
      <c r="L42" s="101"/>
      <c r="M42" s="101"/>
      <c r="N42" s="102">
        <f t="shared" si="3"/>
        <v>1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73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</v>
      </c>
      <c r="Y50" s="106"/>
      <c r="Z50" s="106"/>
      <c r="AA50" s="107"/>
      <c r="AB50" s="107"/>
      <c r="AC50" s="107"/>
      <c r="AD50" s="93">
        <f>AD51</f>
        <v>1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</v>
      </c>
      <c r="Y51" s="100"/>
      <c r="Z51" s="100"/>
      <c r="AA51" s="101"/>
      <c r="AB51" s="101"/>
      <c r="AC51" s="101"/>
      <c r="AD51" s="102">
        <f>X51</f>
        <v>1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-2208</v>
      </c>
      <c r="Y52" s="100"/>
      <c r="Z52" s="100"/>
      <c r="AA52" s="101"/>
      <c r="AB52" s="101"/>
      <c r="AC52" s="101"/>
      <c r="AD52" s="102">
        <f>X52</f>
        <v>-2208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1</v>
      </c>
      <c r="Y56" s="106"/>
      <c r="Z56" s="106"/>
      <c r="AA56" s="107"/>
      <c r="AB56" s="107"/>
      <c r="AC56" s="107"/>
      <c r="AD56" s="93">
        <f>SUM(AD42,AD44,AD46,AD50)</f>
        <v>1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3896042</v>
      </c>
      <c r="I57" s="97"/>
      <c r="J57" s="97"/>
      <c r="K57" s="97"/>
      <c r="L57" s="97"/>
      <c r="M57" s="97"/>
      <c r="N57" s="98">
        <f>SUM(N11,N31)</f>
        <v>3896042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3896042</v>
      </c>
      <c r="Y57" s="97"/>
      <c r="Z57" s="97"/>
      <c r="AA57" s="97"/>
      <c r="AB57" s="97"/>
      <c r="AC57" s="97"/>
      <c r="AD57" s="98">
        <f>SUM(AD39,AD56)</f>
        <v>3896042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B6:S7"/>
  <sheetViews>
    <sheetView workbookViewId="0">
      <selection activeCell="AM27" sqref="AM27"/>
    </sheetView>
  </sheetViews>
  <sheetFormatPr defaultRowHeight="12" x14ac:dyDescent="0.15"/>
  <cols>
    <col min="1" max="16384" width="9.140625" style="25"/>
  </cols>
  <sheetData>
    <row r="6" spans="2:19" x14ac:dyDescent="0.15">
      <c r="N6" s="29"/>
      <c r="O6" s="29"/>
      <c r="P6" s="29"/>
      <c r="Q6" s="29"/>
      <c r="R6" s="29"/>
      <c r="S6" s="29"/>
    </row>
    <row r="7" spans="2:19" x14ac:dyDescent="0.15">
      <c r="B7" s="25" t="s">
        <v>146</v>
      </c>
    </row>
  </sheetData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198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199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606747777</v>
      </c>
      <c r="I11" s="125"/>
      <c r="J11" s="125"/>
      <c r="K11" s="125"/>
      <c r="L11" s="125"/>
      <c r="M11" s="125"/>
      <c r="N11" s="126">
        <f>SUM(N12:P30)</f>
        <v>606747777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302152203</v>
      </c>
      <c r="Y11" s="125"/>
      <c r="Z11" s="125"/>
      <c r="AA11" s="125"/>
      <c r="AB11" s="125"/>
      <c r="AC11" s="125"/>
      <c r="AD11" s="126">
        <f>SUM(AD12:AF28)</f>
        <v>302152203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441351764</v>
      </c>
      <c r="I12" s="100"/>
      <c r="J12" s="100"/>
      <c r="K12" s="101"/>
      <c r="L12" s="101"/>
      <c r="M12" s="101"/>
      <c r="N12" s="102">
        <f>H12</f>
        <v>441351764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289490298</v>
      </c>
      <c r="Y12" s="100"/>
      <c r="Z12" s="100"/>
      <c r="AA12" s="101"/>
      <c r="AB12" s="101"/>
      <c r="AC12" s="101"/>
      <c r="AD12" s="102">
        <f>X12</f>
        <v>289490298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12687417</v>
      </c>
      <c r="I13" s="100"/>
      <c r="J13" s="100"/>
      <c r="K13" s="101"/>
      <c r="L13" s="101"/>
      <c r="M13" s="101"/>
      <c r="N13" s="102">
        <f t="shared" ref="N13:N30" si="0">H13</f>
        <v>12687417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>
        <v>294400</v>
      </c>
      <c r="Y13" s="100"/>
      <c r="Z13" s="100"/>
      <c r="AA13" s="101"/>
      <c r="AB13" s="101"/>
      <c r="AC13" s="101"/>
      <c r="AD13" s="102">
        <f t="shared" ref="AD13:AD26" si="1">X13</f>
        <v>294400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>
        <v>1209807</v>
      </c>
      <c r="Y18" s="100"/>
      <c r="Z18" s="100"/>
      <c r="AA18" s="101"/>
      <c r="AB18" s="101"/>
      <c r="AC18" s="101"/>
      <c r="AD18" s="102">
        <f t="shared" si="1"/>
        <v>1209807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3031698</v>
      </c>
      <c r="Y19" s="100"/>
      <c r="Z19" s="100"/>
      <c r="AA19" s="101"/>
      <c r="AB19" s="101"/>
      <c r="AC19" s="101"/>
      <c r="AD19" s="102">
        <f t="shared" si="1"/>
        <v>3031698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>
        <v>892520</v>
      </c>
      <c r="I25" s="100"/>
      <c r="J25" s="100"/>
      <c r="K25" s="101"/>
      <c r="L25" s="101"/>
      <c r="M25" s="101"/>
      <c r="N25" s="102">
        <f t="shared" si="0"/>
        <v>892520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8126000</v>
      </c>
      <c r="Y25" s="100"/>
      <c r="Z25" s="100"/>
      <c r="AA25" s="101"/>
      <c r="AB25" s="101"/>
      <c r="AC25" s="101"/>
      <c r="AD25" s="102">
        <f t="shared" si="1"/>
        <v>8126000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>
        <v>67660000</v>
      </c>
      <c r="I27" s="100"/>
      <c r="J27" s="100"/>
      <c r="K27" s="101"/>
      <c r="L27" s="101"/>
      <c r="M27" s="101"/>
      <c r="N27" s="102">
        <f t="shared" si="0"/>
        <v>67660000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>
        <v>82500000</v>
      </c>
      <c r="I28" s="100"/>
      <c r="J28" s="100"/>
      <c r="K28" s="101"/>
      <c r="L28" s="101"/>
      <c r="M28" s="101"/>
      <c r="N28" s="102">
        <f t="shared" si="0"/>
        <v>82500000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>
        <v>62960</v>
      </c>
      <c r="I29" s="100"/>
      <c r="J29" s="100"/>
      <c r="K29" s="101"/>
      <c r="L29" s="101"/>
      <c r="M29" s="101"/>
      <c r="N29" s="102">
        <f t="shared" si="0"/>
        <v>62960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489599110</v>
      </c>
      <c r="Y29" s="106"/>
      <c r="Z29" s="106"/>
      <c r="AA29" s="107"/>
      <c r="AB29" s="107"/>
      <c r="AC29" s="107"/>
      <c r="AD29" s="93">
        <f>SUM(AD30:AF37)</f>
        <v>489599110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>
        <v>1593116</v>
      </c>
      <c r="I30" s="100"/>
      <c r="J30" s="100"/>
      <c r="K30" s="101"/>
      <c r="L30" s="101"/>
      <c r="M30" s="101"/>
      <c r="N30" s="102">
        <f t="shared" si="0"/>
        <v>1593116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1512682624</v>
      </c>
      <c r="I31" s="106"/>
      <c r="J31" s="106"/>
      <c r="K31" s="116"/>
      <c r="L31" s="116"/>
      <c r="M31" s="116"/>
      <c r="N31" s="93">
        <f>SUM(N32,N36)</f>
        <v>1512682624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15949352</v>
      </c>
      <c r="I32" s="106"/>
      <c r="J32" s="106"/>
      <c r="K32" s="116"/>
      <c r="L32" s="116"/>
      <c r="M32" s="116"/>
      <c r="N32" s="93">
        <f>SUM(N33:P35)</f>
        <v>15949352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>
        <v>5949352</v>
      </c>
      <c r="I33" s="100"/>
      <c r="J33" s="100"/>
      <c r="K33" s="101"/>
      <c r="L33" s="101"/>
      <c r="M33" s="101"/>
      <c r="N33" s="102">
        <f>H33</f>
        <v>5949352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/>
      <c r="I34" s="100"/>
      <c r="J34" s="100"/>
      <c r="K34" s="101"/>
      <c r="L34" s="101"/>
      <c r="M34" s="101"/>
      <c r="N34" s="102">
        <f>H34</f>
        <v>0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>
        <v>10000000</v>
      </c>
      <c r="I35" s="100"/>
      <c r="J35" s="100"/>
      <c r="K35" s="101"/>
      <c r="L35" s="101"/>
      <c r="M35" s="101"/>
      <c r="N35" s="102">
        <f>H35</f>
        <v>10000000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>
        <v>489074110</v>
      </c>
      <c r="Y35" s="100"/>
      <c r="Z35" s="100"/>
      <c r="AA35" s="101"/>
      <c r="AB35" s="101"/>
      <c r="AC35" s="101"/>
      <c r="AD35" s="102">
        <f t="shared" si="2"/>
        <v>489074110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1496733272</v>
      </c>
      <c r="I36" s="106"/>
      <c r="J36" s="106"/>
      <c r="K36" s="116"/>
      <c r="L36" s="116"/>
      <c r="M36" s="116"/>
      <c r="N36" s="93">
        <f>SUM(N37:P56)</f>
        <v>1496733272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>
        <v>525000</v>
      </c>
      <c r="Y36" s="100"/>
      <c r="Z36" s="100"/>
      <c r="AA36" s="117"/>
      <c r="AB36" s="117"/>
      <c r="AC36" s="117"/>
      <c r="AD36" s="102">
        <f t="shared" si="2"/>
        <v>525000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791751313</v>
      </c>
      <c r="Y39" s="97"/>
      <c r="Z39" s="97"/>
      <c r="AA39" s="115"/>
      <c r="AB39" s="115"/>
      <c r="AC39" s="115"/>
      <c r="AD39" s="98">
        <f>SUM(AD11,AD29)</f>
        <v>791751313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</v>
      </c>
      <c r="I41" s="100"/>
      <c r="J41" s="100"/>
      <c r="K41" s="101"/>
      <c r="L41" s="101"/>
      <c r="M41" s="101"/>
      <c r="N41" s="102">
        <f t="shared" si="3"/>
        <v>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7392584</v>
      </c>
      <c r="I42" s="100"/>
      <c r="J42" s="100"/>
      <c r="K42" s="101"/>
      <c r="L42" s="101"/>
      <c r="M42" s="101"/>
      <c r="N42" s="102">
        <f t="shared" si="3"/>
        <v>7392584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10000000</v>
      </c>
      <c r="Y42" s="106"/>
      <c r="Z42" s="106"/>
      <c r="AA42" s="107"/>
      <c r="AB42" s="107"/>
      <c r="AC42" s="107"/>
      <c r="AD42" s="93">
        <f>AD43</f>
        <v>10000000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>
        <v>10000000</v>
      </c>
      <c r="Y43" s="110"/>
      <c r="Z43" s="110"/>
      <c r="AA43" s="107"/>
      <c r="AB43" s="107"/>
      <c r="AC43" s="107"/>
      <c r="AD43" s="93">
        <f>X43</f>
        <v>10000000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0</v>
      </c>
      <c r="Y44" s="106"/>
      <c r="Z44" s="106"/>
      <c r="AA44" s="107"/>
      <c r="AB44" s="107"/>
      <c r="AC44" s="107"/>
      <c r="AD44" s="93">
        <f>AD45</f>
        <v>0</v>
      </c>
      <c r="AE44" s="93"/>
      <c r="AF44" s="94"/>
    </row>
    <row r="45" spans="1:32" ht="13.5" customHeight="1" x14ac:dyDescent="0.15">
      <c r="A45" s="3"/>
      <c r="B45" s="4" t="s">
        <v>104</v>
      </c>
      <c r="C45" s="4"/>
      <c r="D45" s="4"/>
      <c r="E45" s="4"/>
      <c r="F45" s="4"/>
      <c r="G45" s="4"/>
      <c r="H45" s="100">
        <v>3740256</v>
      </c>
      <c r="I45" s="100"/>
      <c r="J45" s="100"/>
      <c r="K45" s="101"/>
      <c r="L45" s="101"/>
      <c r="M45" s="101"/>
      <c r="N45" s="102">
        <f t="shared" si="3"/>
        <v>3740256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/>
      <c r="Y45" s="110"/>
      <c r="Z45" s="110"/>
      <c r="AA45" s="107"/>
      <c r="AB45" s="107"/>
      <c r="AC45" s="107"/>
      <c r="AD45" s="93">
        <f>X45</f>
        <v>0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777225321</v>
      </c>
      <c r="Y46" s="106"/>
      <c r="Z46" s="106"/>
      <c r="AA46" s="107"/>
      <c r="AB46" s="107"/>
      <c r="AC46" s="107"/>
      <c r="AD46" s="93">
        <f>SUM(AD47:AF49)</f>
        <v>777225321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>
        <v>99385928</v>
      </c>
      <c r="Y47" s="100"/>
      <c r="Z47" s="100"/>
      <c r="AA47" s="101"/>
      <c r="AB47" s="101"/>
      <c r="AC47" s="101"/>
      <c r="AD47" s="102">
        <f>X47</f>
        <v>99385928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>
        <v>219301000</v>
      </c>
      <c r="I48" s="100"/>
      <c r="J48" s="100"/>
      <c r="K48" s="101"/>
      <c r="L48" s="101"/>
      <c r="M48" s="101"/>
      <c r="N48" s="102">
        <f t="shared" si="3"/>
        <v>219301000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>
        <v>181799034</v>
      </c>
      <c r="Y48" s="100"/>
      <c r="Z48" s="100"/>
      <c r="AA48" s="101"/>
      <c r="AB48" s="101"/>
      <c r="AC48" s="101"/>
      <c r="AD48" s="102">
        <f>X48</f>
        <v>181799034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>
        <v>489074110</v>
      </c>
      <c r="I49" s="100"/>
      <c r="J49" s="100"/>
      <c r="K49" s="101"/>
      <c r="L49" s="101"/>
      <c r="M49" s="101"/>
      <c r="N49" s="102">
        <f t="shared" si="3"/>
        <v>489074110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>
        <v>496040359</v>
      </c>
      <c r="Y49" s="100"/>
      <c r="Z49" s="100"/>
      <c r="AA49" s="101"/>
      <c r="AB49" s="101"/>
      <c r="AC49" s="101"/>
      <c r="AD49" s="102">
        <f>X49</f>
        <v>496040359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>
        <v>99385928</v>
      </c>
      <c r="I50" s="100"/>
      <c r="J50" s="100"/>
      <c r="K50" s="101"/>
      <c r="L50" s="101"/>
      <c r="M50" s="101"/>
      <c r="N50" s="102">
        <f t="shared" si="3"/>
        <v>99385928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540453767</v>
      </c>
      <c r="Y50" s="106"/>
      <c r="Z50" s="106"/>
      <c r="AA50" s="107"/>
      <c r="AB50" s="107"/>
      <c r="AC50" s="107"/>
      <c r="AD50" s="93">
        <f>AD51</f>
        <v>540453767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>
        <v>181799034</v>
      </c>
      <c r="I51" s="100"/>
      <c r="J51" s="100"/>
      <c r="K51" s="101"/>
      <c r="L51" s="101"/>
      <c r="M51" s="101"/>
      <c r="N51" s="102">
        <f t="shared" si="3"/>
        <v>181799034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540453767</v>
      </c>
      <c r="Y51" s="100"/>
      <c r="Z51" s="100"/>
      <c r="AA51" s="101"/>
      <c r="AB51" s="101"/>
      <c r="AC51" s="101"/>
      <c r="AD51" s="102">
        <f>X51</f>
        <v>540453767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>
        <v>496040359</v>
      </c>
      <c r="I52" s="100"/>
      <c r="J52" s="100"/>
      <c r="K52" s="101"/>
      <c r="L52" s="101"/>
      <c r="M52" s="101"/>
      <c r="N52" s="102">
        <f t="shared" si="3"/>
        <v>496040359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214008421</v>
      </c>
      <c r="Y52" s="100"/>
      <c r="Z52" s="100"/>
      <c r="AA52" s="101"/>
      <c r="AB52" s="101"/>
      <c r="AC52" s="101"/>
      <c r="AD52" s="102">
        <f>X52</f>
        <v>214008421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1327679088</v>
      </c>
      <c r="Y56" s="106"/>
      <c r="Z56" s="106"/>
      <c r="AA56" s="107"/>
      <c r="AB56" s="107"/>
      <c r="AC56" s="107"/>
      <c r="AD56" s="93">
        <f>SUM(AD42,AD44,AD46,AD50)</f>
        <v>1327679088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2119430401</v>
      </c>
      <c r="I57" s="97"/>
      <c r="J57" s="97"/>
      <c r="K57" s="97"/>
      <c r="L57" s="97"/>
      <c r="M57" s="97"/>
      <c r="N57" s="98">
        <f>SUM(N11,N31)</f>
        <v>2119430401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2119430401</v>
      </c>
      <c r="Y57" s="97"/>
      <c r="Z57" s="97"/>
      <c r="AA57" s="97"/>
      <c r="AB57" s="97"/>
      <c r="AC57" s="97"/>
      <c r="AD57" s="98">
        <f>SUM(AD39,AD56)</f>
        <v>2119430401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124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125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81106127</v>
      </c>
      <c r="I11" s="125"/>
      <c r="J11" s="125"/>
      <c r="K11" s="125"/>
      <c r="L11" s="125"/>
      <c r="M11" s="125"/>
      <c r="N11" s="126">
        <f>SUM(N12:P30)</f>
        <v>81106127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62282317</v>
      </c>
      <c r="Y11" s="125"/>
      <c r="Z11" s="125"/>
      <c r="AA11" s="125"/>
      <c r="AB11" s="125"/>
      <c r="AC11" s="125"/>
      <c r="AD11" s="126">
        <f>SUM(AD12:AF28)</f>
        <v>62282317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13521002</v>
      </c>
      <c r="I12" s="100"/>
      <c r="J12" s="100"/>
      <c r="K12" s="101"/>
      <c r="L12" s="101"/>
      <c r="M12" s="101"/>
      <c r="N12" s="102">
        <f>H12</f>
        <v>13521002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17761803</v>
      </c>
      <c r="Y12" s="100"/>
      <c r="Z12" s="100"/>
      <c r="AA12" s="101"/>
      <c r="AB12" s="101"/>
      <c r="AC12" s="101"/>
      <c r="AD12" s="102">
        <f>X12</f>
        <v>17761803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67585125</v>
      </c>
      <c r="I13" s="100"/>
      <c r="J13" s="100"/>
      <c r="K13" s="101"/>
      <c r="L13" s="101"/>
      <c r="M13" s="101"/>
      <c r="N13" s="102">
        <f t="shared" ref="N13:N30" si="0">H13</f>
        <v>67585125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>
        <v>26310000</v>
      </c>
      <c r="Y14" s="100"/>
      <c r="Z14" s="100"/>
      <c r="AA14" s="101"/>
      <c r="AB14" s="101"/>
      <c r="AC14" s="101"/>
      <c r="AD14" s="102">
        <f t="shared" si="1"/>
        <v>26310000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>
        <v>2388602</v>
      </c>
      <c r="Y16" s="100"/>
      <c r="Z16" s="100"/>
      <c r="AA16" s="101"/>
      <c r="AB16" s="101"/>
      <c r="AC16" s="101"/>
      <c r="AD16" s="102">
        <f t="shared" si="1"/>
        <v>2388602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110912</v>
      </c>
      <c r="Y19" s="100"/>
      <c r="Z19" s="100"/>
      <c r="AA19" s="101"/>
      <c r="AB19" s="101"/>
      <c r="AC19" s="101"/>
      <c r="AD19" s="102">
        <f t="shared" si="1"/>
        <v>110912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15711000</v>
      </c>
      <c r="Y25" s="100"/>
      <c r="Z25" s="100"/>
      <c r="AA25" s="101"/>
      <c r="AB25" s="101"/>
      <c r="AC25" s="101"/>
      <c r="AD25" s="102">
        <f t="shared" si="1"/>
        <v>15711000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535021000</v>
      </c>
      <c r="Y29" s="106"/>
      <c r="Z29" s="106"/>
      <c r="AA29" s="107"/>
      <c r="AB29" s="107"/>
      <c r="AC29" s="107"/>
      <c r="AD29" s="93">
        <f>SUM(AD30:AF37)</f>
        <v>535021000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>
        <v>315720000</v>
      </c>
      <c r="Y30" s="100"/>
      <c r="Z30" s="100"/>
      <c r="AA30" s="101"/>
      <c r="AB30" s="101"/>
      <c r="AC30" s="101"/>
      <c r="AD30" s="102">
        <f>X30</f>
        <v>315720000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988138776</v>
      </c>
      <c r="I31" s="106"/>
      <c r="J31" s="106"/>
      <c r="K31" s="116"/>
      <c r="L31" s="116"/>
      <c r="M31" s="116"/>
      <c r="N31" s="93">
        <f>SUM(N32,N36)</f>
        <v>988138776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981107278</v>
      </c>
      <c r="I32" s="106"/>
      <c r="J32" s="106"/>
      <c r="K32" s="116"/>
      <c r="L32" s="116"/>
      <c r="M32" s="116"/>
      <c r="N32" s="93">
        <f>SUM(N33:P35)</f>
        <v>981107278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>
        <v>44714896</v>
      </c>
      <c r="I33" s="100"/>
      <c r="J33" s="100"/>
      <c r="K33" s="101"/>
      <c r="L33" s="101"/>
      <c r="M33" s="101"/>
      <c r="N33" s="102">
        <f>H33</f>
        <v>44714896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>
        <v>936392382</v>
      </c>
      <c r="I34" s="100"/>
      <c r="J34" s="100"/>
      <c r="K34" s="101"/>
      <c r="L34" s="101"/>
      <c r="M34" s="101"/>
      <c r="N34" s="102">
        <f>H34</f>
        <v>936392382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>
        <v>219301000</v>
      </c>
      <c r="Y34" s="100"/>
      <c r="Z34" s="100"/>
      <c r="AA34" s="101"/>
      <c r="AB34" s="101"/>
      <c r="AC34" s="101"/>
      <c r="AD34" s="102">
        <f t="shared" si="2"/>
        <v>219301000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7031498</v>
      </c>
      <c r="I36" s="106"/>
      <c r="J36" s="106"/>
      <c r="K36" s="116"/>
      <c r="L36" s="116"/>
      <c r="M36" s="116"/>
      <c r="N36" s="93">
        <f>SUM(N37:P56)</f>
        <v>7031498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597303317</v>
      </c>
      <c r="Y39" s="97"/>
      <c r="Z39" s="97"/>
      <c r="AA39" s="115"/>
      <c r="AB39" s="115"/>
      <c r="AC39" s="115"/>
      <c r="AD39" s="98">
        <f>SUM(AD11,AD29)</f>
        <v>597303317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3725071</v>
      </c>
      <c r="I41" s="100"/>
      <c r="J41" s="100"/>
      <c r="K41" s="101"/>
      <c r="L41" s="101"/>
      <c r="M41" s="101"/>
      <c r="N41" s="102">
        <f t="shared" si="3"/>
        <v>3725071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3295707</v>
      </c>
      <c r="I42" s="100"/>
      <c r="J42" s="100"/>
      <c r="K42" s="101"/>
      <c r="L42" s="101"/>
      <c r="M42" s="101"/>
      <c r="N42" s="102">
        <f t="shared" si="3"/>
        <v>3295707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220384622</v>
      </c>
      <c r="Y44" s="106"/>
      <c r="Z44" s="106"/>
      <c r="AA44" s="107"/>
      <c r="AB44" s="107"/>
      <c r="AC44" s="107"/>
      <c r="AD44" s="93">
        <f>AD45</f>
        <v>220384622</v>
      </c>
      <c r="AE44" s="93"/>
      <c r="AF44" s="94"/>
    </row>
    <row r="45" spans="1:32" ht="13.5" customHeight="1" x14ac:dyDescent="0.15">
      <c r="A45" s="3"/>
      <c r="B45" s="4" t="s">
        <v>107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220384622</v>
      </c>
      <c r="Y45" s="110"/>
      <c r="Z45" s="110"/>
      <c r="AA45" s="107"/>
      <c r="AB45" s="107"/>
      <c r="AC45" s="107"/>
      <c r="AD45" s="93">
        <f>X45</f>
        <v>220384622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251556964</v>
      </c>
      <c r="Y50" s="106"/>
      <c r="Z50" s="106"/>
      <c r="AA50" s="107"/>
      <c r="AB50" s="107"/>
      <c r="AC50" s="107"/>
      <c r="AD50" s="93">
        <f>AD51</f>
        <v>251556964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251556964</v>
      </c>
      <c r="Y51" s="100"/>
      <c r="Z51" s="100"/>
      <c r="AA51" s="101"/>
      <c r="AB51" s="101"/>
      <c r="AC51" s="101"/>
      <c r="AD51" s="102">
        <f>X51</f>
        <v>251556964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-63432047</v>
      </c>
      <c r="Y52" s="100"/>
      <c r="Z52" s="100"/>
      <c r="AA52" s="101"/>
      <c r="AB52" s="101"/>
      <c r="AC52" s="101"/>
      <c r="AD52" s="102">
        <f>X52</f>
        <v>-63432047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>
        <v>10720</v>
      </c>
      <c r="I55" s="100"/>
      <c r="J55" s="100"/>
      <c r="K55" s="101"/>
      <c r="L55" s="101"/>
      <c r="M55" s="101"/>
      <c r="N55" s="102">
        <f t="shared" si="3"/>
        <v>10720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471941586</v>
      </c>
      <c r="Y56" s="106"/>
      <c r="Z56" s="106"/>
      <c r="AA56" s="107"/>
      <c r="AB56" s="107"/>
      <c r="AC56" s="107"/>
      <c r="AD56" s="93">
        <f>SUM(AD42,AD44,AD46,AD50)</f>
        <v>471941586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1069244903</v>
      </c>
      <c r="I57" s="97"/>
      <c r="J57" s="97"/>
      <c r="K57" s="97"/>
      <c r="L57" s="97"/>
      <c r="M57" s="97"/>
      <c r="N57" s="98">
        <f>SUM(N11,N31)</f>
        <v>1069244903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1069244903</v>
      </c>
      <c r="Y57" s="97"/>
      <c r="Z57" s="97"/>
      <c r="AA57" s="97"/>
      <c r="AB57" s="97"/>
      <c r="AC57" s="97"/>
      <c r="AD57" s="98">
        <f>SUM(AD39,AD56)</f>
        <v>1069244903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172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171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129446314</v>
      </c>
      <c r="I11" s="125"/>
      <c r="J11" s="125"/>
      <c r="K11" s="125"/>
      <c r="L11" s="125"/>
      <c r="M11" s="125"/>
      <c r="N11" s="126">
        <f>SUM(N12:P30)</f>
        <v>129446314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31953701</v>
      </c>
      <c r="Y11" s="125"/>
      <c r="Z11" s="125"/>
      <c r="AA11" s="125"/>
      <c r="AB11" s="125"/>
      <c r="AC11" s="125"/>
      <c r="AD11" s="126">
        <f>SUM(AD12:AF28)</f>
        <v>31953701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68418440</v>
      </c>
      <c r="I12" s="100"/>
      <c r="J12" s="100"/>
      <c r="K12" s="101"/>
      <c r="L12" s="101"/>
      <c r="M12" s="101"/>
      <c r="N12" s="102">
        <f>H12</f>
        <v>68418440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16402701</v>
      </c>
      <c r="Y12" s="100"/>
      <c r="Z12" s="100"/>
      <c r="AA12" s="101"/>
      <c r="AB12" s="101"/>
      <c r="AC12" s="101"/>
      <c r="AD12" s="102">
        <f>X12</f>
        <v>16402701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61027874</v>
      </c>
      <c r="I13" s="100"/>
      <c r="J13" s="100"/>
      <c r="K13" s="101"/>
      <c r="L13" s="101"/>
      <c r="M13" s="101"/>
      <c r="N13" s="102">
        <f t="shared" ref="N13:N30" si="0">H13</f>
        <v>61027874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>
        <v>1320000</v>
      </c>
      <c r="Y13" s="100"/>
      <c r="Z13" s="100"/>
      <c r="AA13" s="101"/>
      <c r="AB13" s="101"/>
      <c r="AC13" s="101"/>
      <c r="AD13" s="102">
        <f t="shared" ref="AD13:AD26" si="1">X13</f>
        <v>1320000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14231000</v>
      </c>
      <c r="Y25" s="100"/>
      <c r="Z25" s="100"/>
      <c r="AA25" s="101"/>
      <c r="AB25" s="101"/>
      <c r="AC25" s="101"/>
      <c r="AD25" s="102">
        <f t="shared" si="1"/>
        <v>14231000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41232163</v>
      </c>
      <c r="I31" s="106"/>
      <c r="J31" s="106"/>
      <c r="K31" s="116"/>
      <c r="L31" s="116"/>
      <c r="M31" s="116"/>
      <c r="N31" s="93">
        <f>SUM(N32,N36)</f>
        <v>41232163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24454623</v>
      </c>
      <c r="I32" s="106"/>
      <c r="J32" s="106"/>
      <c r="K32" s="116"/>
      <c r="L32" s="116"/>
      <c r="M32" s="116"/>
      <c r="N32" s="93">
        <f>SUM(N33:P35)</f>
        <v>24454623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>
        <v>24454623</v>
      </c>
      <c r="I34" s="100"/>
      <c r="J34" s="100"/>
      <c r="K34" s="101"/>
      <c r="L34" s="101"/>
      <c r="M34" s="101"/>
      <c r="N34" s="102">
        <f>H34</f>
        <v>24454623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16777540</v>
      </c>
      <c r="I36" s="106"/>
      <c r="J36" s="106"/>
      <c r="K36" s="116"/>
      <c r="L36" s="116"/>
      <c r="M36" s="116"/>
      <c r="N36" s="93">
        <f>SUM(N37:P56)</f>
        <v>16777540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>
        <v>401334</v>
      </c>
      <c r="I39" s="100"/>
      <c r="J39" s="100"/>
      <c r="K39" s="101"/>
      <c r="L39" s="101"/>
      <c r="M39" s="101"/>
      <c r="N39" s="102">
        <f t="shared" si="3"/>
        <v>401334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31953701</v>
      </c>
      <c r="Y39" s="97"/>
      <c r="Z39" s="97"/>
      <c r="AA39" s="115"/>
      <c r="AB39" s="115"/>
      <c r="AC39" s="115"/>
      <c r="AD39" s="98">
        <f>SUM(AD11,AD29)</f>
        <v>31953701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1973247</v>
      </c>
      <c r="I41" s="100"/>
      <c r="J41" s="100"/>
      <c r="K41" s="101"/>
      <c r="L41" s="101"/>
      <c r="M41" s="101"/>
      <c r="N41" s="102">
        <f t="shared" si="3"/>
        <v>1973247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14390169</v>
      </c>
      <c r="I42" s="100"/>
      <c r="J42" s="100"/>
      <c r="K42" s="101"/>
      <c r="L42" s="101"/>
      <c r="M42" s="101"/>
      <c r="N42" s="102">
        <f t="shared" si="3"/>
        <v>14390169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5971095</v>
      </c>
      <c r="Y44" s="106"/>
      <c r="Z44" s="106"/>
      <c r="AA44" s="107"/>
      <c r="AB44" s="107"/>
      <c r="AC44" s="107"/>
      <c r="AD44" s="93">
        <f>AD45</f>
        <v>5971095</v>
      </c>
      <c r="AE44" s="93"/>
      <c r="AF44" s="94"/>
    </row>
    <row r="45" spans="1:32" ht="13.5" customHeight="1" x14ac:dyDescent="0.15">
      <c r="A45" s="3"/>
      <c r="B45" s="4" t="s">
        <v>73</v>
      </c>
      <c r="C45" s="4"/>
      <c r="D45" s="4"/>
      <c r="E45" s="4"/>
      <c r="F45" s="4"/>
      <c r="G45" s="4"/>
      <c r="H45" s="100"/>
      <c r="I45" s="100"/>
      <c r="J45" s="100"/>
      <c r="K45" s="101"/>
      <c r="L45" s="101"/>
      <c r="M45" s="101"/>
      <c r="N45" s="102">
        <f t="shared" si="3"/>
        <v>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5971095</v>
      </c>
      <c r="Y45" s="110"/>
      <c r="Z45" s="110"/>
      <c r="AA45" s="107"/>
      <c r="AB45" s="107"/>
      <c r="AC45" s="107"/>
      <c r="AD45" s="93">
        <f>X45</f>
        <v>5971095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132753681</v>
      </c>
      <c r="Y50" s="106"/>
      <c r="Z50" s="106"/>
      <c r="AA50" s="107"/>
      <c r="AB50" s="107"/>
      <c r="AC50" s="107"/>
      <c r="AD50" s="93">
        <f>AD51</f>
        <v>132753681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132753681</v>
      </c>
      <c r="Y51" s="100"/>
      <c r="Z51" s="100"/>
      <c r="AA51" s="101"/>
      <c r="AB51" s="101"/>
      <c r="AC51" s="101"/>
      <c r="AD51" s="102">
        <f>X51</f>
        <v>132753681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-22137305</v>
      </c>
      <c r="Y52" s="100"/>
      <c r="Z52" s="100"/>
      <c r="AA52" s="101"/>
      <c r="AB52" s="101"/>
      <c r="AC52" s="101"/>
      <c r="AD52" s="102">
        <f>X52</f>
        <v>-22137305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>
        <v>12790</v>
      </c>
      <c r="I55" s="100"/>
      <c r="J55" s="100"/>
      <c r="K55" s="101"/>
      <c r="L55" s="101"/>
      <c r="M55" s="101"/>
      <c r="N55" s="102">
        <f t="shared" si="3"/>
        <v>12790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138724776</v>
      </c>
      <c r="Y56" s="106"/>
      <c r="Z56" s="106"/>
      <c r="AA56" s="107"/>
      <c r="AB56" s="107"/>
      <c r="AC56" s="107"/>
      <c r="AD56" s="93">
        <f>SUM(AD42,AD44,AD46,AD50)</f>
        <v>138724776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170678477</v>
      </c>
      <c r="I57" s="97"/>
      <c r="J57" s="97"/>
      <c r="K57" s="97"/>
      <c r="L57" s="97"/>
      <c r="M57" s="97"/>
      <c r="N57" s="98">
        <f>SUM(N11,N31)</f>
        <v>170678477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170678477</v>
      </c>
      <c r="Y57" s="97"/>
      <c r="Z57" s="97"/>
      <c r="AA57" s="97"/>
      <c r="AB57" s="97"/>
      <c r="AC57" s="97"/>
      <c r="AD57" s="98">
        <f>SUM(AD39,AD56)</f>
        <v>170678477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4" tint="0.59999389629810485"/>
  </sheetPr>
  <dimension ref="A1:AF60"/>
  <sheetViews>
    <sheetView showGridLines="0" showZeros="0" topLeftCell="A13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113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114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145703689</v>
      </c>
      <c r="I11" s="125"/>
      <c r="J11" s="125"/>
      <c r="K11" s="125"/>
      <c r="L11" s="125"/>
      <c r="M11" s="125"/>
      <c r="N11" s="126">
        <f>SUM(N12:P30)</f>
        <v>145703689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26553230</v>
      </c>
      <c r="Y11" s="125"/>
      <c r="Z11" s="125"/>
      <c r="AA11" s="125"/>
      <c r="AB11" s="125"/>
      <c r="AC11" s="125"/>
      <c r="AD11" s="126">
        <f>SUM(AD12:AF28)</f>
        <v>26553230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89159663</v>
      </c>
      <c r="I12" s="100"/>
      <c r="J12" s="100"/>
      <c r="K12" s="101"/>
      <c r="L12" s="101"/>
      <c r="M12" s="101"/>
      <c r="N12" s="102">
        <f>H12</f>
        <v>89159663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13259264</v>
      </c>
      <c r="Y12" s="100"/>
      <c r="Z12" s="100"/>
      <c r="AA12" s="101"/>
      <c r="AB12" s="101"/>
      <c r="AC12" s="101"/>
      <c r="AD12" s="102">
        <f>X12</f>
        <v>13259264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56544026</v>
      </c>
      <c r="I13" s="100"/>
      <c r="J13" s="100"/>
      <c r="K13" s="101"/>
      <c r="L13" s="101"/>
      <c r="M13" s="101"/>
      <c r="N13" s="102">
        <f t="shared" ref="N13:N30" si="0">H13</f>
        <v>56544026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>
        <v>163966</v>
      </c>
      <c r="Y13" s="100"/>
      <c r="Z13" s="100"/>
      <c r="AA13" s="101"/>
      <c r="AB13" s="101"/>
      <c r="AC13" s="101"/>
      <c r="AD13" s="102">
        <f t="shared" ref="AD13:AD26" si="1">X13</f>
        <v>163966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/>
      <c r="Y19" s="100"/>
      <c r="Z19" s="100"/>
      <c r="AA19" s="101"/>
      <c r="AB19" s="101"/>
      <c r="AC19" s="101"/>
      <c r="AD19" s="102">
        <f t="shared" si="1"/>
        <v>0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13130000</v>
      </c>
      <c r="Y25" s="100"/>
      <c r="Z25" s="100"/>
      <c r="AA25" s="101"/>
      <c r="AB25" s="101"/>
      <c r="AC25" s="101"/>
      <c r="AD25" s="102">
        <f t="shared" si="1"/>
        <v>13130000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88225538</v>
      </c>
      <c r="I31" s="106"/>
      <c r="J31" s="106"/>
      <c r="K31" s="116"/>
      <c r="L31" s="116"/>
      <c r="M31" s="116"/>
      <c r="N31" s="93">
        <f>SUM(N32,N36)</f>
        <v>88225538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71702168</v>
      </c>
      <c r="I32" s="106"/>
      <c r="J32" s="106"/>
      <c r="K32" s="116"/>
      <c r="L32" s="116"/>
      <c r="M32" s="116"/>
      <c r="N32" s="93">
        <f>SUM(N33:P35)</f>
        <v>71702168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>
        <v>71702168</v>
      </c>
      <c r="I34" s="100"/>
      <c r="J34" s="100"/>
      <c r="K34" s="101"/>
      <c r="L34" s="101"/>
      <c r="M34" s="101"/>
      <c r="N34" s="102">
        <f>H34</f>
        <v>71702168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16523370</v>
      </c>
      <c r="I36" s="106"/>
      <c r="J36" s="106"/>
      <c r="K36" s="116"/>
      <c r="L36" s="116"/>
      <c r="M36" s="116"/>
      <c r="N36" s="93">
        <f>SUM(N37:P56)</f>
        <v>16523370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>
        <v>2365992</v>
      </c>
      <c r="I38" s="100"/>
      <c r="J38" s="100"/>
      <c r="K38" s="101"/>
      <c r="L38" s="101"/>
      <c r="M38" s="101"/>
      <c r="N38" s="102">
        <f t="shared" ref="N38:N56" si="3">H38</f>
        <v>2365992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>
        <v>2469229</v>
      </c>
      <c r="I39" s="100"/>
      <c r="J39" s="100"/>
      <c r="K39" s="101"/>
      <c r="L39" s="101"/>
      <c r="M39" s="101"/>
      <c r="N39" s="102">
        <f t="shared" si="3"/>
        <v>2469229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26553230</v>
      </c>
      <c r="Y39" s="97"/>
      <c r="Z39" s="97"/>
      <c r="AA39" s="115"/>
      <c r="AB39" s="115"/>
      <c r="AC39" s="115"/>
      <c r="AD39" s="98">
        <f>SUM(AD11,AD29)</f>
        <v>26553230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/>
      <c r="I40" s="100"/>
      <c r="J40" s="100"/>
      <c r="K40" s="101"/>
      <c r="L40" s="101"/>
      <c r="M40" s="101"/>
      <c r="N40" s="102">
        <f t="shared" si="3"/>
        <v>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2</v>
      </c>
      <c r="I41" s="100"/>
      <c r="J41" s="100"/>
      <c r="K41" s="101"/>
      <c r="L41" s="101"/>
      <c r="M41" s="101"/>
      <c r="N41" s="102">
        <f t="shared" si="3"/>
        <v>2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11253309</v>
      </c>
      <c r="I42" s="100"/>
      <c r="J42" s="100"/>
      <c r="K42" s="101"/>
      <c r="L42" s="101"/>
      <c r="M42" s="101"/>
      <c r="N42" s="102">
        <f t="shared" si="3"/>
        <v>11253309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6826447</v>
      </c>
      <c r="Y44" s="106"/>
      <c r="Z44" s="106"/>
      <c r="AA44" s="107"/>
      <c r="AB44" s="107"/>
      <c r="AC44" s="107"/>
      <c r="AD44" s="93">
        <f>AD45</f>
        <v>6826447</v>
      </c>
      <c r="AE44" s="93"/>
      <c r="AF44" s="94"/>
    </row>
    <row r="45" spans="1:32" ht="13.5" customHeight="1" x14ac:dyDescent="0.15">
      <c r="A45" s="3"/>
      <c r="B45" s="4" t="s">
        <v>115</v>
      </c>
      <c r="C45" s="4"/>
      <c r="D45" s="4"/>
      <c r="E45" s="4"/>
      <c r="F45" s="4"/>
      <c r="G45" s="4"/>
      <c r="H45" s="100">
        <v>419328</v>
      </c>
      <c r="I45" s="100"/>
      <c r="J45" s="100"/>
      <c r="K45" s="101"/>
      <c r="L45" s="101"/>
      <c r="M45" s="101"/>
      <c r="N45" s="102">
        <f t="shared" si="3"/>
        <v>419328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6826447</v>
      </c>
      <c r="Y45" s="110"/>
      <c r="Z45" s="110"/>
      <c r="AA45" s="107"/>
      <c r="AB45" s="107"/>
      <c r="AC45" s="107"/>
      <c r="AD45" s="93">
        <f>X45</f>
        <v>6826447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200549550</v>
      </c>
      <c r="Y50" s="106"/>
      <c r="Z50" s="106"/>
      <c r="AA50" s="107"/>
      <c r="AB50" s="107"/>
      <c r="AC50" s="107"/>
      <c r="AD50" s="93">
        <f>AD51</f>
        <v>200549550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200549550</v>
      </c>
      <c r="Y51" s="100"/>
      <c r="Z51" s="100"/>
      <c r="AA51" s="101"/>
      <c r="AB51" s="101"/>
      <c r="AC51" s="101"/>
      <c r="AD51" s="102">
        <f>X51</f>
        <v>200549550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-8171338</v>
      </c>
      <c r="Y52" s="100"/>
      <c r="Z52" s="100"/>
      <c r="AA52" s="101"/>
      <c r="AB52" s="101"/>
      <c r="AC52" s="101"/>
      <c r="AD52" s="102">
        <f>X52</f>
        <v>-8171338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>
        <v>15510</v>
      </c>
      <c r="I55" s="100"/>
      <c r="J55" s="100"/>
      <c r="K55" s="101"/>
      <c r="L55" s="101"/>
      <c r="M55" s="101"/>
      <c r="N55" s="102">
        <f t="shared" si="3"/>
        <v>15510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207375997</v>
      </c>
      <c r="Y56" s="106"/>
      <c r="Z56" s="106"/>
      <c r="AA56" s="107"/>
      <c r="AB56" s="107"/>
      <c r="AC56" s="107"/>
      <c r="AD56" s="93">
        <f>SUM(AD42,AD44,AD46,AD50)</f>
        <v>207375997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233929227</v>
      </c>
      <c r="I57" s="97"/>
      <c r="J57" s="97"/>
      <c r="K57" s="97"/>
      <c r="L57" s="97"/>
      <c r="M57" s="97"/>
      <c r="N57" s="98">
        <f>SUM(N11,N31)</f>
        <v>233929227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233929227</v>
      </c>
      <c r="Y57" s="97"/>
      <c r="Z57" s="97"/>
      <c r="AA57" s="97"/>
      <c r="AB57" s="97"/>
      <c r="AC57" s="97"/>
      <c r="AD57" s="98">
        <f>SUM(AD39,AD56)</f>
        <v>233929227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4" orientation="portrait" blackAndWhite="1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4" tint="0.59999389629810485"/>
  </sheetPr>
  <dimension ref="A1:AF60"/>
  <sheetViews>
    <sheetView showGridLines="0" showZeros="0" zoomScale="110" zoomScaleNormal="110" workbookViewId="0">
      <selection activeCell="AM27" sqref="AM27"/>
    </sheetView>
  </sheetViews>
  <sheetFormatPr defaultRowHeight="9.75" x14ac:dyDescent="0.15"/>
  <cols>
    <col min="1" max="32" width="3.42578125" style="5" customWidth="1"/>
    <col min="33" max="48" width="3.28515625" style="5" customWidth="1"/>
    <col min="49" max="63" width="4.7109375" style="5" customWidth="1"/>
    <col min="64" max="256" width="9.140625" style="5"/>
    <col min="257" max="288" width="3.42578125" style="5" customWidth="1"/>
    <col min="289" max="304" width="3.28515625" style="5" customWidth="1"/>
    <col min="305" max="319" width="4.7109375" style="5" customWidth="1"/>
    <col min="320" max="512" width="9.140625" style="5"/>
    <col min="513" max="544" width="3.42578125" style="5" customWidth="1"/>
    <col min="545" max="560" width="3.28515625" style="5" customWidth="1"/>
    <col min="561" max="575" width="4.7109375" style="5" customWidth="1"/>
    <col min="576" max="768" width="9.140625" style="5"/>
    <col min="769" max="800" width="3.42578125" style="5" customWidth="1"/>
    <col min="801" max="816" width="3.28515625" style="5" customWidth="1"/>
    <col min="817" max="831" width="4.7109375" style="5" customWidth="1"/>
    <col min="832" max="1024" width="9.140625" style="5"/>
    <col min="1025" max="1056" width="3.42578125" style="5" customWidth="1"/>
    <col min="1057" max="1072" width="3.28515625" style="5" customWidth="1"/>
    <col min="1073" max="1087" width="4.7109375" style="5" customWidth="1"/>
    <col min="1088" max="1280" width="9.140625" style="5"/>
    <col min="1281" max="1312" width="3.42578125" style="5" customWidth="1"/>
    <col min="1313" max="1328" width="3.28515625" style="5" customWidth="1"/>
    <col min="1329" max="1343" width="4.7109375" style="5" customWidth="1"/>
    <col min="1344" max="1536" width="9.140625" style="5"/>
    <col min="1537" max="1568" width="3.42578125" style="5" customWidth="1"/>
    <col min="1569" max="1584" width="3.28515625" style="5" customWidth="1"/>
    <col min="1585" max="1599" width="4.7109375" style="5" customWidth="1"/>
    <col min="1600" max="1792" width="9.140625" style="5"/>
    <col min="1793" max="1824" width="3.42578125" style="5" customWidth="1"/>
    <col min="1825" max="1840" width="3.28515625" style="5" customWidth="1"/>
    <col min="1841" max="1855" width="4.7109375" style="5" customWidth="1"/>
    <col min="1856" max="2048" width="9.140625" style="5"/>
    <col min="2049" max="2080" width="3.42578125" style="5" customWidth="1"/>
    <col min="2081" max="2096" width="3.28515625" style="5" customWidth="1"/>
    <col min="2097" max="2111" width="4.7109375" style="5" customWidth="1"/>
    <col min="2112" max="2304" width="9.140625" style="5"/>
    <col min="2305" max="2336" width="3.42578125" style="5" customWidth="1"/>
    <col min="2337" max="2352" width="3.28515625" style="5" customWidth="1"/>
    <col min="2353" max="2367" width="4.7109375" style="5" customWidth="1"/>
    <col min="2368" max="2560" width="9.140625" style="5"/>
    <col min="2561" max="2592" width="3.42578125" style="5" customWidth="1"/>
    <col min="2593" max="2608" width="3.28515625" style="5" customWidth="1"/>
    <col min="2609" max="2623" width="4.7109375" style="5" customWidth="1"/>
    <col min="2624" max="2816" width="9.140625" style="5"/>
    <col min="2817" max="2848" width="3.42578125" style="5" customWidth="1"/>
    <col min="2849" max="2864" width="3.28515625" style="5" customWidth="1"/>
    <col min="2865" max="2879" width="4.7109375" style="5" customWidth="1"/>
    <col min="2880" max="3072" width="9.140625" style="5"/>
    <col min="3073" max="3104" width="3.42578125" style="5" customWidth="1"/>
    <col min="3105" max="3120" width="3.28515625" style="5" customWidth="1"/>
    <col min="3121" max="3135" width="4.7109375" style="5" customWidth="1"/>
    <col min="3136" max="3328" width="9.140625" style="5"/>
    <col min="3329" max="3360" width="3.42578125" style="5" customWidth="1"/>
    <col min="3361" max="3376" width="3.28515625" style="5" customWidth="1"/>
    <col min="3377" max="3391" width="4.7109375" style="5" customWidth="1"/>
    <col min="3392" max="3584" width="9.140625" style="5"/>
    <col min="3585" max="3616" width="3.42578125" style="5" customWidth="1"/>
    <col min="3617" max="3632" width="3.28515625" style="5" customWidth="1"/>
    <col min="3633" max="3647" width="4.7109375" style="5" customWidth="1"/>
    <col min="3648" max="3840" width="9.140625" style="5"/>
    <col min="3841" max="3872" width="3.42578125" style="5" customWidth="1"/>
    <col min="3873" max="3888" width="3.28515625" style="5" customWidth="1"/>
    <col min="3889" max="3903" width="4.7109375" style="5" customWidth="1"/>
    <col min="3904" max="4096" width="9.140625" style="5"/>
    <col min="4097" max="4128" width="3.42578125" style="5" customWidth="1"/>
    <col min="4129" max="4144" width="3.28515625" style="5" customWidth="1"/>
    <col min="4145" max="4159" width="4.7109375" style="5" customWidth="1"/>
    <col min="4160" max="4352" width="9.140625" style="5"/>
    <col min="4353" max="4384" width="3.42578125" style="5" customWidth="1"/>
    <col min="4385" max="4400" width="3.28515625" style="5" customWidth="1"/>
    <col min="4401" max="4415" width="4.7109375" style="5" customWidth="1"/>
    <col min="4416" max="4608" width="9.140625" style="5"/>
    <col min="4609" max="4640" width="3.42578125" style="5" customWidth="1"/>
    <col min="4641" max="4656" width="3.28515625" style="5" customWidth="1"/>
    <col min="4657" max="4671" width="4.7109375" style="5" customWidth="1"/>
    <col min="4672" max="4864" width="9.140625" style="5"/>
    <col min="4865" max="4896" width="3.42578125" style="5" customWidth="1"/>
    <col min="4897" max="4912" width="3.28515625" style="5" customWidth="1"/>
    <col min="4913" max="4927" width="4.7109375" style="5" customWidth="1"/>
    <col min="4928" max="5120" width="9.140625" style="5"/>
    <col min="5121" max="5152" width="3.42578125" style="5" customWidth="1"/>
    <col min="5153" max="5168" width="3.28515625" style="5" customWidth="1"/>
    <col min="5169" max="5183" width="4.7109375" style="5" customWidth="1"/>
    <col min="5184" max="5376" width="9.140625" style="5"/>
    <col min="5377" max="5408" width="3.42578125" style="5" customWidth="1"/>
    <col min="5409" max="5424" width="3.28515625" style="5" customWidth="1"/>
    <col min="5425" max="5439" width="4.7109375" style="5" customWidth="1"/>
    <col min="5440" max="5632" width="9.140625" style="5"/>
    <col min="5633" max="5664" width="3.42578125" style="5" customWidth="1"/>
    <col min="5665" max="5680" width="3.28515625" style="5" customWidth="1"/>
    <col min="5681" max="5695" width="4.7109375" style="5" customWidth="1"/>
    <col min="5696" max="5888" width="9.140625" style="5"/>
    <col min="5889" max="5920" width="3.42578125" style="5" customWidth="1"/>
    <col min="5921" max="5936" width="3.28515625" style="5" customWidth="1"/>
    <col min="5937" max="5951" width="4.7109375" style="5" customWidth="1"/>
    <col min="5952" max="6144" width="9.140625" style="5"/>
    <col min="6145" max="6176" width="3.42578125" style="5" customWidth="1"/>
    <col min="6177" max="6192" width="3.28515625" style="5" customWidth="1"/>
    <col min="6193" max="6207" width="4.7109375" style="5" customWidth="1"/>
    <col min="6208" max="6400" width="9.140625" style="5"/>
    <col min="6401" max="6432" width="3.42578125" style="5" customWidth="1"/>
    <col min="6433" max="6448" width="3.28515625" style="5" customWidth="1"/>
    <col min="6449" max="6463" width="4.7109375" style="5" customWidth="1"/>
    <col min="6464" max="6656" width="9.140625" style="5"/>
    <col min="6657" max="6688" width="3.42578125" style="5" customWidth="1"/>
    <col min="6689" max="6704" width="3.28515625" style="5" customWidth="1"/>
    <col min="6705" max="6719" width="4.7109375" style="5" customWidth="1"/>
    <col min="6720" max="6912" width="9.140625" style="5"/>
    <col min="6913" max="6944" width="3.42578125" style="5" customWidth="1"/>
    <col min="6945" max="6960" width="3.28515625" style="5" customWidth="1"/>
    <col min="6961" max="6975" width="4.7109375" style="5" customWidth="1"/>
    <col min="6976" max="7168" width="9.140625" style="5"/>
    <col min="7169" max="7200" width="3.42578125" style="5" customWidth="1"/>
    <col min="7201" max="7216" width="3.28515625" style="5" customWidth="1"/>
    <col min="7217" max="7231" width="4.7109375" style="5" customWidth="1"/>
    <col min="7232" max="7424" width="9.140625" style="5"/>
    <col min="7425" max="7456" width="3.42578125" style="5" customWidth="1"/>
    <col min="7457" max="7472" width="3.28515625" style="5" customWidth="1"/>
    <col min="7473" max="7487" width="4.7109375" style="5" customWidth="1"/>
    <col min="7488" max="7680" width="9.140625" style="5"/>
    <col min="7681" max="7712" width="3.42578125" style="5" customWidth="1"/>
    <col min="7713" max="7728" width="3.28515625" style="5" customWidth="1"/>
    <col min="7729" max="7743" width="4.7109375" style="5" customWidth="1"/>
    <col min="7744" max="7936" width="9.140625" style="5"/>
    <col min="7937" max="7968" width="3.42578125" style="5" customWidth="1"/>
    <col min="7969" max="7984" width="3.28515625" style="5" customWidth="1"/>
    <col min="7985" max="7999" width="4.7109375" style="5" customWidth="1"/>
    <col min="8000" max="8192" width="9.140625" style="5"/>
    <col min="8193" max="8224" width="3.42578125" style="5" customWidth="1"/>
    <col min="8225" max="8240" width="3.28515625" style="5" customWidth="1"/>
    <col min="8241" max="8255" width="4.7109375" style="5" customWidth="1"/>
    <col min="8256" max="8448" width="9.140625" style="5"/>
    <col min="8449" max="8480" width="3.42578125" style="5" customWidth="1"/>
    <col min="8481" max="8496" width="3.28515625" style="5" customWidth="1"/>
    <col min="8497" max="8511" width="4.7109375" style="5" customWidth="1"/>
    <col min="8512" max="8704" width="9.140625" style="5"/>
    <col min="8705" max="8736" width="3.42578125" style="5" customWidth="1"/>
    <col min="8737" max="8752" width="3.28515625" style="5" customWidth="1"/>
    <col min="8753" max="8767" width="4.7109375" style="5" customWidth="1"/>
    <col min="8768" max="8960" width="9.140625" style="5"/>
    <col min="8961" max="8992" width="3.42578125" style="5" customWidth="1"/>
    <col min="8993" max="9008" width="3.28515625" style="5" customWidth="1"/>
    <col min="9009" max="9023" width="4.7109375" style="5" customWidth="1"/>
    <col min="9024" max="9216" width="9.140625" style="5"/>
    <col min="9217" max="9248" width="3.42578125" style="5" customWidth="1"/>
    <col min="9249" max="9264" width="3.28515625" style="5" customWidth="1"/>
    <col min="9265" max="9279" width="4.7109375" style="5" customWidth="1"/>
    <col min="9280" max="9472" width="9.140625" style="5"/>
    <col min="9473" max="9504" width="3.42578125" style="5" customWidth="1"/>
    <col min="9505" max="9520" width="3.28515625" style="5" customWidth="1"/>
    <col min="9521" max="9535" width="4.7109375" style="5" customWidth="1"/>
    <col min="9536" max="9728" width="9.140625" style="5"/>
    <col min="9729" max="9760" width="3.42578125" style="5" customWidth="1"/>
    <col min="9761" max="9776" width="3.28515625" style="5" customWidth="1"/>
    <col min="9777" max="9791" width="4.7109375" style="5" customWidth="1"/>
    <col min="9792" max="9984" width="9.140625" style="5"/>
    <col min="9985" max="10016" width="3.42578125" style="5" customWidth="1"/>
    <col min="10017" max="10032" width="3.28515625" style="5" customWidth="1"/>
    <col min="10033" max="10047" width="4.7109375" style="5" customWidth="1"/>
    <col min="10048" max="10240" width="9.140625" style="5"/>
    <col min="10241" max="10272" width="3.42578125" style="5" customWidth="1"/>
    <col min="10273" max="10288" width="3.28515625" style="5" customWidth="1"/>
    <col min="10289" max="10303" width="4.7109375" style="5" customWidth="1"/>
    <col min="10304" max="10496" width="9.140625" style="5"/>
    <col min="10497" max="10528" width="3.42578125" style="5" customWidth="1"/>
    <col min="10529" max="10544" width="3.28515625" style="5" customWidth="1"/>
    <col min="10545" max="10559" width="4.7109375" style="5" customWidth="1"/>
    <col min="10560" max="10752" width="9.140625" style="5"/>
    <col min="10753" max="10784" width="3.42578125" style="5" customWidth="1"/>
    <col min="10785" max="10800" width="3.28515625" style="5" customWidth="1"/>
    <col min="10801" max="10815" width="4.7109375" style="5" customWidth="1"/>
    <col min="10816" max="11008" width="9.140625" style="5"/>
    <col min="11009" max="11040" width="3.42578125" style="5" customWidth="1"/>
    <col min="11041" max="11056" width="3.28515625" style="5" customWidth="1"/>
    <col min="11057" max="11071" width="4.7109375" style="5" customWidth="1"/>
    <col min="11072" max="11264" width="9.140625" style="5"/>
    <col min="11265" max="11296" width="3.42578125" style="5" customWidth="1"/>
    <col min="11297" max="11312" width="3.28515625" style="5" customWidth="1"/>
    <col min="11313" max="11327" width="4.7109375" style="5" customWidth="1"/>
    <col min="11328" max="11520" width="9.140625" style="5"/>
    <col min="11521" max="11552" width="3.42578125" style="5" customWidth="1"/>
    <col min="11553" max="11568" width="3.28515625" style="5" customWidth="1"/>
    <col min="11569" max="11583" width="4.7109375" style="5" customWidth="1"/>
    <col min="11584" max="11776" width="9.140625" style="5"/>
    <col min="11777" max="11808" width="3.42578125" style="5" customWidth="1"/>
    <col min="11809" max="11824" width="3.28515625" style="5" customWidth="1"/>
    <col min="11825" max="11839" width="4.7109375" style="5" customWidth="1"/>
    <col min="11840" max="12032" width="9.140625" style="5"/>
    <col min="12033" max="12064" width="3.42578125" style="5" customWidth="1"/>
    <col min="12065" max="12080" width="3.28515625" style="5" customWidth="1"/>
    <col min="12081" max="12095" width="4.7109375" style="5" customWidth="1"/>
    <col min="12096" max="12288" width="9.140625" style="5"/>
    <col min="12289" max="12320" width="3.42578125" style="5" customWidth="1"/>
    <col min="12321" max="12336" width="3.28515625" style="5" customWidth="1"/>
    <col min="12337" max="12351" width="4.7109375" style="5" customWidth="1"/>
    <col min="12352" max="12544" width="9.140625" style="5"/>
    <col min="12545" max="12576" width="3.42578125" style="5" customWidth="1"/>
    <col min="12577" max="12592" width="3.28515625" style="5" customWidth="1"/>
    <col min="12593" max="12607" width="4.7109375" style="5" customWidth="1"/>
    <col min="12608" max="12800" width="9.140625" style="5"/>
    <col min="12801" max="12832" width="3.42578125" style="5" customWidth="1"/>
    <col min="12833" max="12848" width="3.28515625" style="5" customWidth="1"/>
    <col min="12849" max="12863" width="4.7109375" style="5" customWidth="1"/>
    <col min="12864" max="13056" width="9.140625" style="5"/>
    <col min="13057" max="13088" width="3.42578125" style="5" customWidth="1"/>
    <col min="13089" max="13104" width="3.28515625" style="5" customWidth="1"/>
    <col min="13105" max="13119" width="4.7109375" style="5" customWidth="1"/>
    <col min="13120" max="13312" width="9.140625" style="5"/>
    <col min="13313" max="13344" width="3.42578125" style="5" customWidth="1"/>
    <col min="13345" max="13360" width="3.28515625" style="5" customWidth="1"/>
    <col min="13361" max="13375" width="4.7109375" style="5" customWidth="1"/>
    <col min="13376" max="13568" width="9.140625" style="5"/>
    <col min="13569" max="13600" width="3.42578125" style="5" customWidth="1"/>
    <col min="13601" max="13616" width="3.28515625" style="5" customWidth="1"/>
    <col min="13617" max="13631" width="4.7109375" style="5" customWidth="1"/>
    <col min="13632" max="13824" width="9.140625" style="5"/>
    <col min="13825" max="13856" width="3.42578125" style="5" customWidth="1"/>
    <col min="13857" max="13872" width="3.28515625" style="5" customWidth="1"/>
    <col min="13873" max="13887" width="4.7109375" style="5" customWidth="1"/>
    <col min="13888" max="14080" width="9.140625" style="5"/>
    <col min="14081" max="14112" width="3.42578125" style="5" customWidth="1"/>
    <col min="14113" max="14128" width="3.28515625" style="5" customWidth="1"/>
    <col min="14129" max="14143" width="4.7109375" style="5" customWidth="1"/>
    <col min="14144" max="14336" width="9.140625" style="5"/>
    <col min="14337" max="14368" width="3.42578125" style="5" customWidth="1"/>
    <col min="14369" max="14384" width="3.28515625" style="5" customWidth="1"/>
    <col min="14385" max="14399" width="4.7109375" style="5" customWidth="1"/>
    <col min="14400" max="14592" width="9.140625" style="5"/>
    <col min="14593" max="14624" width="3.42578125" style="5" customWidth="1"/>
    <col min="14625" max="14640" width="3.28515625" style="5" customWidth="1"/>
    <col min="14641" max="14655" width="4.7109375" style="5" customWidth="1"/>
    <col min="14656" max="14848" width="9.140625" style="5"/>
    <col min="14849" max="14880" width="3.42578125" style="5" customWidth="1"/>
    <col min="14881" max="14896" width="3.28515625" style="5" customWidth="1"/>
    <col min="14897" max="14911" width="4.7109375" style="5" customWidth="1"/>
    <col min="14912" max="15104" width="9.140625" style="5"/>
    <col min="15105" max="15136" width="3.42578125" style="5" customWidth="1"/>
    <col min="15137" max="15152" width="3.28515625" style="5" customWidth="1"/>
    <col min="15153" max="15167" width="4.7109375" style="5" customWidth="1"/>
    <col min="15168" max="15360" width="9.140625" style="5"/>
    <col min="15361" max="15392" width="3.42578125" style="5" customWidth="1"/>
    <col min="15393" max="15408" width="3.28515625" style="5" customWidth="1"/>
    <col min="15409" max="15423" width="4.7109375" style="5" customWidth="1"/>
    <col min="15424" max="15616" width="9.140625" style="5"/>
    <col min="15617" max="15648" width="3.42578125" style="5" customWidth="1"/>
    <col min="15649" max="15664" width="3.28515625" style="5" customWidth="1"/>
    <col min="15665" max="15679" width="4.7109375" style="5" customWidth="1"/>
    <col min="15680" max="15872" width="9.140625" style="5"/>
    <col min="15873" max="15904" width="3.42578125" style="5" customWidth="1"/>
    <col min="15905" max="15920" width="3.28515625" style="5" customWidth="1"/>
    <col min="15921" max="15935" width="4.7109375" style="5" customWidth="1"/>
    <col min="15936" max="16384" width="9.140625" style="5"/>
  </cols>
  <sheetData>
    <row r="1" spans="1:32" ht="15" customHeight="1" x14ac:dyDescent="0.15">
      <c r="A1" s="6" t="s">
        <v>0</v>
      </c>
      <c r="B1" s="6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2" ht="15" customHeight="1" x14ac:dyDescent="0.15">
      <c r="A2" s="6" t="s">
        <v>2</v>
      </c>
      <c r="B2" s="6"/>
      <c r="C2" s="147" t="s">
        <v>165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32" ht="15" customHeight="1" x14ac:dyDescent="0.1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8"/>
    </row>
    <row r="4" spans="1:32" ht="15" customHeight="1" x14ac:dyDescent="0.15"/>
    <row r="5" spans="1:32" ht="18" customHeight="1" x14ac:dyDescent="0.15">
      <c r="A5" s="129" t="s">
        <v>166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0">
        <v>42460</v>
      </c>
      <c r="O6" s="130"/>
      <c r="P6" s="130"/>
      <c r="Q6" s="130"/>
      <c r="R6" s="130"/>
      <c r="S6" s="130"/>
      <c r="T6" s="9"/>
      <c r="U6" s="9"/>
      <c r="V6" s="9"/>
      <c r="W6" s="9"/>
      <c r="X6" s="9"/>
      <c r="Y6" s="9"/>
      <c r="Z6" s="9"/>
    </row>
    <row r="7" spans="1:32" ht="15" customHeight="1" x14ac:dyDescent="0.15">
      <c r="AF7" s="10" t="s">
        <v>5</v>
      </c>
    </row>
    <row r="8" spans="1:32" ht="15" customHeight="1" x14ac:dyDescent="0.15">
      <c r="AF8" s="11" t="s">
        <v>6</v>
      </c>
    </row>
    <row r="9" spans="1:32" ht="13.5" customHeight="1" x14ac:dyDescent="0.15">
      <c r="A9" s="131" t="s">
        <v>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3"/>
      <c r="Q9" s="131" t="s">
        <v>8</v>
      </c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3"/>
    </row>
    <row r="10" spans="1:32" ht="13.5" customHeight="1" x14ac:dyDescent="0.15">
      <c r="A10" s="134"/>
      <c r="B10" s="135"/>
      <c r="C10" s="135"/>
      <c r="D10" s="135"/>
      <c r="E10" s="135"/>
      <c r="F10" s="135"/>
      <c r="G10" s="136"/>
      <c r="H10" s="122" t="s">
        <v>9</v>
      </c>
      <c r="I10" s="122"/>
      <c r="J10" s="122"/>
      <c r="K10" s="122" t="s">
        <v>10</v>
      </c>
      <c r="L10" s="122"/>
      <c r="M10" s="122"/>
      <c r="N10" s="123" t="s">
        <v>11</v>
      </c>
      <c r="O10" s="122"/>
      <c r="P10" s="124"/>
      <c r="Q10" s="134"/>
      <c r="R10" s="135"/>
      <c r="S10" s="135"/>
      <c r="T10" s="135"/>
      <c r="U10" s="135"/>
      <c r="V10" s="135"/>
      <c r="W10" s="136"/>
      <c r="X10" s="122" t="s">
        <v>9</v>
      </c>
      <c r="Y10" s="122"/>
      <c r="Z10" s="122"/>
      <c r="AA10" s="122" t="s">
        <v>10</v>
      </c>
      <c r="AB10" s="122"/>
      <c r="AC10" s="122"/>
      <c r="AD10" s="123" t="s">
        <v>11</v>
      </c>
      <c r="AE10" s="122"/>
      <c r="AF10" s="124"/>
    </row>
    <row r="11" spans="1:32" ht="13.5" customHeight="1" x14ac:dyDescent="0.15">
      <c r="A11" s="12" t="s">
        <v>12</v>
      </c>
      <c r="B11" s="13"/>
      <c r="C11" s="13"/>
      <c r="D11" s="13"/>
      <c r="E11" s="13"/>
      <c r="F11" s="13"/>
      <c r="G11" s="13"/>
      <c r="H11" s="125">
        <f>SUM(H12:J30)</f>
        <v>144882664</v>
      </c>
      <c r="I11" s="125"/>
      <c r="J11" s="125"/>
      <c r="K11" s="125"/>
      <c r="L11" s="125"/>
      <c r="M11" s="125"/>
      <c r="N11" s="126">
        <f>SUM(N12:P30)</f>
        <v>144882664</v>
      </c>
      <c r="O11" s="126"/>
      <c r="P11" s="127"/>
      <c r="Q11" s="12" t="s">
        <v>13</v>
      </c>
      <c r="R11" s="13"/>
      <c r="S11" s="13"/>
      <c r="T11" s="13"/>
      <c r="U11" s="13"/>
      <c r="V11" s="13"/>
      <c r="W11" s="13"/>
      <c r="X11" s="125">
        <f>SUM(X12:Z28)</f>
        <v>28045246</v>
      </c>
      <c r="Y11" s="125"/>
      <c r="Z11" s="125"/>
      <c r="AA11" s="125"/>
      <c r="AB11" s="125"/>
      <c r="AC11" s="125"/>
      <c r="AD11" s="126">
        <f>SUM(AD12:AF28)</f>
        <v>28045246</v>
      </c>
      <c r="AE11" s="126"/>
      <c r="AF11" s="127"/>
    </row>
    <row r="12" spans="1:32" ht="13.5" customHeight="1" x14ac:dyDescent="0.15">
      <c r="A12" s="3"/>
      <c r="B12" s="4" t="s">
        <v>14</v>
      </c>
      <c r="C12" s="4"/>
      <c r="D12" s="4"/>
      <c r="E12" s="4"/>
      <c r="F12" s="4"/>
      <c r="G12" s="4"/>
      <c r="H12" s="100">
        <v>82357633</v>
      </c>
      <c r="I12" s="100"/>
      <c r="J12" s="100"/>
      <c r="K12" s="101"/>
      <c r="L12" s="101"/>
      <c r="M12" s="101"/>
      <c r="N12" s="102">
        <f>H12</f>
        <v>82357633</v>
      </c>
      <c r="O12" s="102"/>
      <c r="P12" s="103"/>
      <c r="Q12" s="3"/>
      <c r="R12" s="4" t="s">
        <v>15</v>
      </c>
      <c r="S12" s="4"/>
      <c r="T12" s="4"/>
      <c r="U12" s="4"/>
      <c r="V12" s="4"/>
      <c r="W12" s="4"/>
      <c r="X12" s="100">
        <v>14769859</v>
      </c>
      <c r="Y12" s="100"/>
      <c r="Z12" s="100"/>
      <c r="AA12" s="101"/>
      <c r="AB12" s="101"/>
      <c r="AC12" s="101"/>
      <c r="AD12" s="102">
        <f>X12</f>
        <v>14769859</v>
      </c>
      <c r="AE12" s="102"/>
      <c r="AF12" s="103"/>
    </row>
    <row r="13" spans="1:32" ht="13.5" customHeight="1" x14ac:dyDescent="0.15">
      <c r="A13" s="3"/>
      <c r="B13" s="4" t="s">
        <v>16</v>
      </c>
      <c r="C13" s="4"/>
      <c r="D13" s="4"/>
      <c r="E13" s="4"/>
      <c r="F13" s="4"/>
      <c r="G13" s="4"/>
      <c r="H13" s="100">
        <v>62525031</v>
      </c>
      <c r="I13" s="100"/>
      <c r="J13" s="100"/>
      <c r="K13" s="101"/>
      <c r="L13" s="101"/>
      <c r="M13" s="101"/>
      <c r="N13" s="102">
        <f t="shared" ref="N13:N30" si="0">H13</f>
        <v>62525031</v>
      </c>
      <c r="O13" s="102"/>
      <c r="P13" s="103"/>
      <c r="Q13" s="3"/>
      <c r="R13" s="4" t="s">
        <v>17</v>
      </c>
      <c r="S13" s="4"/>
      <c r="T13" s="4"/>
      <c r="U13" s="4"/>
      <c r="V13" s="4"/>
      <c r="W13" s="4"/>
      <c r="X13" s="100"/>
      <c r="Y13" s="100"/>
      <c r="Z13" s="100"/>
      <c r="AA13" s="101"/>
      <c r="AB13" s="101"/>
      <c r="AC13" s="101"/>
      <c r="AD13" s="102">
        <f t="shared" ref="AD13:AD26" si="1">X13</f>
        <v>0</v>
      </c>
      <c r="AE13" s="102"/>
      <c r="AF13" s="103"/>
    </row>
    <row r="14" spans="1:32" ht="13.5" customHeight="1" x14ac:dyDescent="0.15">
      <c r="A14" s="3"/>
      <c r="B14" s="4" t="s">
        <v>18</v>
      </c>
      <c r="C14" s="4"/>
      <c r="D14" s="4"/>
      <c r="E14" s="4"/>
      <c r="F14" s="4"/>
      <c r="G14" s="4"/>
      <c r="H14" s="100"/>
      <c r="I14" s="100"/>
      <c r="J14" s="100"/>
      <c r="K14" s="101"/>
      <c r="L14" s="101"/>
      <c r="M14" s="101"/>
      <c r="N14" s="102">
        <f t="shared" si="0"/>
        <v>0</v>
      </c>
      <c r="O14" s="102"/>
      <c r="P14" s="103"/>
      <c r="Q14" s="3"/>
      <c r="R14" s="28" t="s">
        <v>19</v>
      </c>
      <c r="S14" s="4"/>
      <c r="T14" s="4"/>
      <c r="U14" s="4"/>
      <c r="V14" s="4"/>
      <c r="W14" s="4"/>
      <c r="X14" s="100"/>
      <c r="Y14" s="100"/>
      <c r="Z14" s="100"/>
      <c r="AA14" s="101"/>
      <c r="AB14" s="101"/>
      <c r="AC14" s="101"/>
      <c r="AD14" s="102">
        <f t="shared" si="1"/>
        <v>0</v>
      </c>
      <c r="AE14" s="102"/>
      <c r="AF14" s="103"/>
    </row>
    <row r="15" spans="1:32" ht="13.5" customHeight="1" x14ac:dyDescent="0.15">
      <c r="A15" s="3"/>
      <c r="B15" s="4" t="s">
        <v>20</v>
      </c>
      <c r="C15" s="4"/>
      <c r="D15" s="4"/>
      <c r="E15" s="4"/>
      <c r="F15" s="4"/>
      <c r="G15" s="4"/>
      <c r="H15" s="100"/>
      <c r="I15" s="100"/>
      <c r="J15" s="100"/>
      <c r="K15" s="101"/>
      <c r="L15" s="101"/>
      <c r="M15" s="101"/>
      <c r="N15" s="102">
        <f t="shared" si="0"/>
        <v>0</v>
      </c>
      <c r="O15" s="102"/>
      <c r="P15" s="103"/>
      <c r="Q15" s="3"/>
      <c r="R15" s="146" t="s">
        <v>21</v>
      </c>
      <c r="S15" s="146"/>
      <c r="T15" s="146"/>
      <c r="U15" s="146"/>
      <c r="V15" s="146"/>
      <c r="W15" s="4"/>
      <c r="X15" s="100"/>
      <c r="Y15" s="100"/>
      <c r="Z15" s="100"/>
      <c r="AA15" s="101"/>
      <c r="AB15" s="101"/>
      <c r="AC15" s="101"/>
      <c r="AD15" s="102">
        <f t="shared" si="1"/>
        <v>0</v>
      </c>
      <c r="AE15" s="102"/>
      <c r="AF15" s="103"/>
    </row>
    <row r="16" spans="1:32" ht="13.5" customHeight="1" x14ac:dyDescent="0.15">
      <c r="A16" s="3"/>
      <c r="B16" s="4" t="s">
        <v>22</v>
      </c>
      <c r="C16" s="4"/>
      <c r="D16" s="4"/>
      <c r="E16" s="4"/>
      <c r="F16" s="4"/>
      <c r="G16" s="4"/>
      <c r="H16" s="100"/>
      <c r="I16" s="100"/>
      <c r="J16" s="100"/>
      <c r="K16" s="101"/>
      <c r="L16" s="101"/>
      <c r="M16" s="101"/>
      <c r="N16" s="102">
        <f t="shared" si="0"/>
        <v>0</v>
      </c>
      <c r="O16" s="102"/>
      <c r="P16" s="103"/>
      <c r="Q16" s="3"/>
      <c r="R16" s="4" t="s">
        <v>23</v>
      </c>
      <c r="S16" s="4"/>
      <c r="T16" s="4"/>
      <c r="U16" s="4"/>
      <c r="V16" s="4"/>
      <c r="W16" s="4"/>
      <c r="X16" s="100"/>
      <c r="Y16" s="100"/>
      <c r="Z16" s="100"/>
      <c r="AA16" s="101"/>
      <c r="AB16" s="101"/>
      <c r="AC16" s="101"/>
      <c r="AD16" s="102">
        <f t="shared" si="1"/>
        <v>0</v>
      </c>
      <c r="AE16" s="102"/>
      <c r="AF16" s="103"/>
    </row>
    <row r="17" spans="1:32" ht="13.5" customHeight="1" x14ac:dyDescent="0.15">
      <c r="A17" s="3"/>
      <c r="B17" s="4" t="s">
        <v>24</v>
      </c>
      <c r="C17" s="4"/>
      <c r="D17" s="4"/>
      <c r="E17" s="4"/>
      <c r="F17" s="4"/>
      <c r="G17" s="4"/>
      <c r="H17" s="100"/>
      <c r="I17" s="100"/>
      <c r="J17" s="100"/>
      <c r="K17" s="101"/>
      <c r="L17" s="101"/>
      <c r="M17" s="101"/>
      <c r="N17" s="102">
        <f t="shared" si="0"/>
        <v>0</v>
      </c>
      <c r="O17" s="102"/>
      <c r="P17" s="103"/>
      <c r="Q17" s="3"/>
      <c r="R17" s="4" t="s">
        <v>25</v>
      </c>
      <c r="S17" s="4"/>
      <c r="T17" s="4"/>
      <c r="U17" s="4"/>
      <c r="V17" s="4"/>
      <c r="W17" s="4"/>
      <c r="X17" s="100"/>
      <c r="Y17" s="100"/>
      <c r="Z17" s="100"/>
      <c r="AA17" s="101"/>
      <c r="AB17" s="101"/>
      <c r="AC17" s="101"/>
      <c r="AD17" s="102">
        <f t="shared" si="1"/>
        <v>0</v>
      </c>
      <c r="AE17" s="102"/>
      <c r="AF17" s="103"/>
    </row>
    <row r="18" spans="1:32" ht="13.5" customHeight="1" x14ac:dyDescent="0.15">
      <c r="A18" s="3"/>
      <c r="B18" s="4" t="s">
        <v>26</v>
      </c>
      <c r="C18" s="4"/>
      <c r="D18" s="4"/>
      <c r="E18" s="4"/>
      <c r="F18" s="4"/>
      <c r="G18" s="4"/>
      <c r="H18" s="100"/>
      <c r="I18" s="100"/>
      <c r="J18" s="100"/>
      <c r="K18" s="101"/>
      <c r="L18" s="101"/>
      <c r="M18" s="101"/>
      <c r="N18" s="102">
        <f t="shared" si="0"/>
        <v>0</v>
      </c>
      <c r="O18" s="102"/>
      <c r="P18" s="103"/>
      <c r="Q18" s="3"/>
      <c r="R18" s="4" t="s">
        <v>27</v>
      </c>
      <c r="S18" s="4"/>
      <c r="T18" s="4"/>
      <c r="U18" s="4"/>
      <c r="V18" s="4"/>
      <c r="W18" s="4"/>
      <c r="X18" s="100"/>
      <c r="Y18" s="100"/>
      <c r="Z18" s="100"/>
      <c r="AA18" s="101"/>
      <c r="AB18" s="101"/>
      <c r="AC18" s="101"/>
      <c r="AD18" s="102">
        <f t="shared" si="1"/>
        <v>0</v>
      </c>
      <c r="AE18" s="102"/>
      <c r="AF18" s="103"/>
    </row>
    <row r="19" spans="1:32" ht="13.5" customHeight="1" x14ac:dyDescent="0.15">
      <c r="A19" s="3"/>
      <c r="B19" s="4" t="s">
        <v>28</v>
      </c>
      <c r="C19" s="4"/>
      <c r="D19" s="4"/>
      <c r="E19" s="4"/>
      <c r="F19" s="4"/>
      <c r="G19" s="4"/>
      <c r="H19" s="100"/>
      <c r="I19" s="100"/>
      <c r="J19" s="100"/>
      <c r="K19" s="101"/>
      <c r="L19" s="101"/>
      <c r="M19" s="101"/>
      <c r="N19" s="102">
        <f t="shared" si="0"/>
        <v>0</v>
      </c>
      <c r="O19" s="102"/>
      <c r="P19" s="103"/>
      <c r="Q19" s="3"/>
      <c r="R19" s="4" t="s">
        <v>29</v>
      </c>
      <c r="S19" s="4"/>
      <c r="T19" s="4"/>
      <c r="U19" s="4"/>
      <c r="V19" s="4"/>
      <c r="W19" s="4"/>
      <c r="X19" s="100">
        <v>156387</v>
      </c>
      <c r="Y19" s="100"/>
      <c r="Z19" s="100"/>
      <c r="AA19" s="101"/>
      <c r="AB19" s="101"/>
      <c r="AC19" s="101"/>
      <c r="AD19" s="102">
        <f t="shared" si="1"/>
        <v>156387</v>
      </c>
      <c r="AE19" s="102"/>
      <c r="AF19" s="103"/>
    </row>
    <row r="20" spans="1:32" ht="13.5" customHeight="1" x14ac:dyDescent="0.15">
      <c r="A20" s="3"/>
      <c r="B20" s="4" t="s">
        <v>30</v>
      </c>
      <c r="C20" s="4"/>
      <c r="D20" s="4"/>
      <c r="E20" s="4"/>
      <c r="F20" s="4"/>
      <c r="G20" s="4"/>
      <c r="H20" s="100"/>
      <c r="I20" s="100"/>
      <c r="J20" s="100"/>
      <c r="K20" s="101"/>
      <c r="L20" s="101"/>
      <c r="M20" s="101"/>
      <c r="N20" s="102">
        <f t="shared" si="0"/>
        <v>0</v>
      </c>
      <c r="O20" s="102"/>
      <c r="P20" s="103"/>
      <c r="Q20" s="3"/>
      <c r="R20" s="4" t="s">
        <v>31</v>
      </c>
      <c r="S20" s="4"/>
      <c r="T20" s="4"/>
      <c r="U20" s="4"/>
      <c r="V20" s="4"/>
      <c r="W20" s="4"/>
      <c r="X20" s="100"/>
      <c r="Y20" s="100"/>
      <c r="Z20" s="100"/>
      <c r="AA20" s="101"/>
      <c r="AB20" s="101"/>
      <c r="AC20" s="101"/>
      <c r="AD20" s="102">
        <f t="shared" si="1"/>
        <v>0</v>
      </c>
      <c r="AE20" s="102"/>
      <c r="AF20" s="103"/>
    </row>
    <row r="21" spans="1:32" ht="13.5" customHeight="1" x14ac:dyDescent="0.15">
      <c r="A21" s="3"/>
      <c r="B21" s="4" t="s">
        <v>32</v>
      </c>
      <c r="C21" s="4"/>
      <c r="D21" s="4"/>
      <c r="E21" s="4"/>
      <c r="F21" s="4"/>
      <c r="G21" s="4"/>
      <c r="H21" s="100"/>
      <c r="I21" s="100"/>
      <c r="J21" s="100"/>
      <c r="K21" s="101"/>
      <c r="L21" s="101"/>
      <c r="M21" s="101"/>
      <c r="N21" s="102">
        <f t="shared" si="0"/>
        <v>0</v>
      </c>
      <c r="O21" s="102"/>
      <c r="P21" s="103"/>
      <c r="Q21" s="3"/>
      <c r="R21" s="4" t="s">
        <v>33</v>
      </c>
      <c r="S21" s="4"/>
      <c r="T21" s="4"/>
      <c r="U21" s="4"/>
      <c r="V21" s="4"/>
      <c r="W21" s="4"/>
      <c r="X21" s="100"/>
      <c r="Y21" s="100"/>
      <c r="Z21" s="100"/>
      <c r="AA21" s="101"/>
      <c r="AB21" s="101"/>
      <c r="AC21" s="101"/>
      <c r="AD21" s="102">
        <f t="shared" si="1"/>
        <v>0</v>
      </c>
      <c r="AE21" s="102"/>
      <c r="AF21" s="103"/>
    </row>
    <row r="22" spans="1:32" ht="13.5" customHeight="1" x14ac:dyDescent="0.15">
      <c r="A22" s="3"/>
      <c r="B22" s="4" t="s">
        <v>34</v>
      </c>
      <c r="C22" s="4"/>
      <c r="D22" s="4"/>
      <c r="E22" s="4"/>
      <c r="F22" s="4"/>
      <c r="G22" s="4"/>
      <c r="H22" s="100"/>
      <c r="I22" s="100"/>
      <c r="J22" s="100"/>
      <c r="K22" s="101"/>
      <c r="L22" s="101"/>
      <c r="M22" s="101"/>
      <c r="N22" s="102">
        <f t="shared" si="0"/>
        <v>0</v>
      </c>
      <c r="O22" s="102"/>
      <c r="P22" s="103"/>
      <c r="Q22" s="3"/>
      <c r="R22" s="4" t="s">
        <v>35</v>
      </c>
      <c r="S22" s="4"/>
      <c r="T22" s="4"/>
      <c r="U22" s="4"/>
      <c r="V22" s="4"/>
      <c r="W22" s="4"/>
      <c r="X22" s="100"/>
      <c r="Y22" s="100"/>
      <c r="Z22" s="100"/>
      <c r="AA22" s="101"/>
      <c r="AB22" s="101"/>
      <c r="AC22" s="101"/>
      <c r="AD22" s="102">
        <f t="shared" si="1"/>
        <v>0</v>
      </c>
      <c r="AE22" s="102"/>
      <c r="AF22" s="103"/>
    </row>
    <row r="23" spans="1:32" ht="13.5" customHeight="1" x14ac:dyDescent="0.15">
      <c r="A23" s="3"/>
      <c r="B23" s="4" t="s">
        <v>36</v>
      </c>
      <c r="C23" s="4"/>
      <c r="D23" s="4"/>
      <c r="E23" s="4"/>
      <c r="F23" s="4"/>
      <c r="G23" s="4"/>
      <c r="H23" s="100"/>
      <c r="I23" s="100"/>
      <c r="J23" s="100"/>
      <c r="K23" s="101"/>
      <c r="L23" s="101"/>
      <c r="M23" s="101"/>
      <c r="N23" s="102">
        <f t="shared" si="0"/>
        <v>0</v>
      </c>
      <c r="O23" s="102"/>
      <c r="P23" s="103"/>
      <c r="Q23" s="3"/>
      <c r="R23" s="4" t="s">
        <v>37</v>
      </c>
      <c r="S23" s="4"/>
      <c r="T23" s="4"/>
      <c r="U23" s="4"/>
      <c r="V23" s="4"/>
      <c r="W23" s="4"/>
      <c r="X23" s="100"/>
      <c r="Y23" s="100"/>
      <c r="Z23" s="100"/>
      <c r="AA23" s="101"/>
      <c r="AB23" s="101"/>
      <c r="AC23" s="101"/>
      <c r="AD23" s="102">
        <f t="shared" si="1"/>
        <v>0</v>
      </c>
      <c r="AE23" s="102"/>
      <c r="AF23" s="103"/>
    </row>
    <row r="24" spans="1:32" ht="13.5" customHeight="1" x14ac:dyDescent="0.15">
      <c r="A24" s="3"/>
      <c r="B24" s="4" t="s">
        <v>38</v>
      </c>
      <c r="C24" s="4"/>
      <c r="D24" s="4"/>
      <c r="E24" s="4"/>
      <c r="F24" s="4"/>
      <c r="G24" s="4"/>
      <c r="H24" s="100"/>
      <c r="I24" s="100"/>
      <c r="J24" s="100"/>
      <c r="K24" s="101"/>
      <c r="L24" s="101"/>
      <c r="M24" s="101"/>
      <c r="N24" s="102">
        <f t="shared" si="0"/>
        <v>0</v>
      </c>
      <c r="O24" s="102"/>
      <c r="P24" s="103"/>
      <c r="Q24" s="3"/>
      <c r="R24" s="4" t="s">
        <v>39</v>
      </c>
      <c r="S24" s="4"/>
      <c r="T24" s="4"/>
      <c r="U24" s="4"/>
      <c r="V24" s="4"/>
      <c r="W24" s="4"/>
      <c r="X24" s="100"/>
      <c r="Y24" s="100"/>
      <c r="Z24" s="100"/>
      <c r="AA24" s="101"/>
      <c r="AB24" s="101"/>
      <c r="AC24" s="101"/>
      <c r="AD24" s="102">
        <f t="shared" si="1"/>
        <v>0</v>
      </c>
      <c r="AE24" s="102"/>
      <c r="AF24" s="103"/>
    </row>
    <row r="25" spans="1:32" ht="13.5" customHeight="1" x14ac:dyDescent="0.15">
      <c r="A25" s="3"/>
      <c r="B25" s="4" t="s">
        <v>40</v>
      </c>
      <c r="C25" s="4"/>
      <c r="D25" s="4"/>
      <c r="E25" s="4"/>
      <c r="F25" s="4"/>
      <c r="G25" s="4"/>
      <c r="H25" s="100"/>
      <c r="I25" s="100"/>
      <c r="J25" s="100"/>
      <c r="K25" s="101"/>
      <c r="L25" s="101"/>
      <c r="M25" s="101"/>
      <c r="N25" s="102">
        <f t="shared" si="0"/>
        <v>0</v>
      </c>
      <c r="O25" s="102"/>
      <c r="P25" s="103"/>
      <c r="Q25" s="3"/>
      <c r="R25" s="4" t="s">
        <v>41</v>
      </c>
      <c r="S25" s="4"/>
      <c r="T25" s="4"/>
      <c r="U25" s="4"/>
      <c r="V25" s="4"/>
      <c r="W25" s="4"/>
      <c r="X25" s="100">
        <v>13119000</v>
      </c>
      <c r="Y25" s="100"/>
      <c r="Z25" s="100"/>
      <c r="AA25" s="101"/>
      <c r="AB25" s="101"/>
      <c r="AC25" s="101"/>
      <c r="AD25" s="102">
        <f t="shared" si="1"/>
        <v>13119000</v>
      </c>
      <c r="AE25" s="102"/>
      <c r="AF25" s="103"/>
    </row>
    <row r="26" spans="1:32" ht="13.5" customHeight="1" x14ac:dyDescent="0.15">
      <c r="A26" s="3"/>
      <c r="B26" s="4" t="s">
        <v>42</v>
      </c>
      <c r="C26" s="4"/>
      <c r="D26" s="4"/>
      <c r="E26" s="4"/>
      <c r="F26" s="4"/>
      <c r="G26" s="4"/>
      <c r="H26" s="100"/>
      <c r="I26" s="100"/>
      <c r="J26" s="100"/>
      <c r="K26" s="101"/>
      <c r="L26" s="101"/>
      <c r="M26" s="101"/>
      <c r="N26" s="102">
        <f t="shared" si="0"/>
        <v>0</v>
      </c>
      <c r="O26" s="102"/>
      <c r="P26" s="103"/>
      <c r="Q26" s="3"/>
      <c r="R26" s="4" t="s">
        <v>43</v>
      </c>
      <c r="S26" s="4"/>
      <c r="T26" s="4"/>
      <c r="U26" s="4"/>
      <c r="V26" s="4"/>
      <c r="W26" s="4"/>
      <c r="X26" s="100"/>
      <c r="Y26" s="100"/>
      <c r="Z26" s="100"/>
      <c r="AA26" s="101"/>
      <c r="AB26" s="101"/>
      <c r="AC26" s="101"/>
      <c r="AD26" s="102">
        <f t="shared" si="1"/>
        <v>0</v>
      </c>
      <c r="AE26" s="102"/>
      <c r="AF26" s="103"/>
    </row>
    <row r="27" spans="1:32" ht="13.5" customHeight="1" x14ac:dyDescent="0.15">
      <c r="A27" s="3"/>
      <c r="B27" s="4" t="s">
        <v>44</v>
      </c>
      <c r="C27" s="4"/>
      <c r="D27" s="4"/>
      <c r="E27" s="4"/>
      <c r="F27" s="4"/>
      <c r="G27" s="4"/>
      <c r="H27" s="100"/>
      <c r="I27" s="100"/>
      <c r="J27" s="100"/>
      <c r="K27" s="101"/>
      <c r="L27" s="101"/>
      <c r="M27" s="101"/>
      <c r="N27" s="102">
        <f t="shared" si="0"/>
        <v>0</v>
      </c>
      <c r="O27" s="102"/>
      <c r="P27" s="103"/>
      <c r="Q27" s="3"/>
      <c r="R27" s="4"/>
      <c r="S27" s="4"/>
      <c r="T27" s="4"/>
      <c r="U27" s="4"/>
      <c r="V27" s="4"/>
      <c r="W27" s="4"/>
      <c r="X27" s="100"/>
      <c r="Y27" s="100"/>
      <c r="Z27" s="100"/>
      <c r="AA27" s="101"/>
      <c r="AB27" s="101"/>
      <c r="AC27" s="101"/>
      <c r="AD27" s="102">
        <f>X27</f>
        <v>0</v>
      </c>
      <c r="AE27" s="102"/>
      <c r="AF27" s="103"/>
    </row>
    <row r="28" spans="1:32" ht="13.5" customHeight="1" x14ac:dyDescent="0.15">
      <c r="A28" s="3"/>
      <c r="B28" s="4" t="s">
        <v>45</v>
      </c>
      <c r="C28" s="4"/>
      <c r="D28" s="4"/>
      <c r="E28" s="4"/>
      <c r="F28" s="4"/>
      <c r="G28" s="4"/>
      <c r="H28" s="100"/>
      <c r="I28" s="100"/>
      <c r="J28" s="100"/>
      <c r="K28" s="101"/>
      <c r="L28" s="101"/>
      <c r="M28" s="101"/>
      <c r="N28" s="102">
        <f t="shared" si="0"/>
        <v>0</v>
      </c>
      <c r="O28" s="102"/>
      <c r="P28" s="103"/>
      <c r="Q28" s="3"/>
      <c r="R28" s="4"/>
      <c r="S28" s="4"/>
      <c r="T28" s="4"/>
      <c r="U28" s="4"/>
      <c r="V28" s="4"/>
      <c r="W28" s="4"/>
      <c r="X28" s="100"/>
      <c r="Y28" s="100"/>
      <c r="Z28" s="100"/>
      <c r="AA28" s="101"/>
      <c r="AB28" s="101"/>
      <c r="AC28" s="101"/>
      <c r="AD28" s="102">
        <f>X28</f>
        <v>0</v>
      </c>
      <c r="AE28" s="102"/>
      <c r="AF28" s="103"/>
    </row>
    <row r="29" spans="1:32" ht="13.5" customHeight="1" x14ac:dyDescent="0.15">
      <c r="A29" s="3"/>
      <c r="B29" s="4" t="s">
        <v>46</v>
      </c>
      <c r="C29" s="4"/>
      <c r="D29" s="4"/>
      <c r="E29" s="4"/>
      <c r="F29" s="4"/>
      <c r="G29" s="4"/>
      <c r="H29" s="100"/>
      <c r="I29" s="100"/>
      <c r="J29" s="100"/>
      <c r="K29" s="101"/>
      <c r="L29" s="101"/>
      <c r="M29" s="101"/>
      <c r="N29" s="102">
        <f t="shared" si="0"/>
        <v>0</v>
      </c>
      <c r="O29" s="102"/>
      <c r="P29" s="103"/>
      <c r="Q29" s="1" t="s">
        <v>47</v>
      </c>
      <c r="R29" s="2"/>
      <c r="S29" s="2"/>
      <c r="T29" s="2"/>
      <c r="U29" s="2"/>
      <c r="V29" s="2"/>
      <c r="W29" s="2"/>
      <c r="X29" s="106">
        <f>SUM(X30:Z37)</f>
        <v>0</v>
      </c>
      <c r="Y29" s="106"/>
      <c r="Z29" s="106"/>
      <c r="AA29" s="107"/>
      <c r="AB29" s="107"/>
      <c r="AC29" s="107"/>
      <c r="AD29" s="93">
        <f>SUM(AD30:AF37)</f>
        <v>0</v>
      </c>
      <c r="AE29" s="93"/>
      <c r="AF29" s="94"/>
    </row>
    <row r="30" spans="1:32" ht="13.5" customHeight="1" x14ac:dyDescent="0.15">
      <c r="A30" s="3"/>
      <c r="B30" s="4" t="s">
        <v>48</v>
      </c>
      <c r="C30" s="4"/>
      <c r="D30" s="4"/>
      <c r="E30" s="4"/>
      <c r="F30" s="4"/>
      <c r="G30" s="4"/>
      <c r="H30" s="100"/>
      <c r="I30" s="100"/>
      <c r="J30" s="100"/>
      <c r="K30" s="101"/>
      <c r="L30" s="101"/>
      <c r="M30" s="101"/>
      <c r="N30" s="102">
        <f t="shared" si="0"/>
        <v>0</v>
      </c>
      <c r="O30" s="102"/>
      <c r="P30" s="103"/>
      <c r="Q30" s="3"/>
      <c r="R30" s="4" t="s">
        <v>49</v>
      </c>
      <c r="S30" s="4"/>
      <c r="T30" s="4"/>
      <c r="U30" s="4"/>
      <c r="V30" s="4"/>
      <c r="W30" s="4"/>
      <c r="X30" s="100"/>
      <c r="Y30" s="100"/>
      <c r="Z30" s="100"/>
      <c r="AA30" s="101"/>
      <c r="AB30" s="101"/>
      <c r="AC30" s="101"/>
      <c r="AD30" s="102">
        <f>X30</f>
        <v>0</v>
      </c>
      <c r="AE30" s="102"/>
      <c r="AF30" s="103"/>
    </row>
    <row r="31" spans="1:32" ht="13.5" customHeight="1" x14ac:dyDescent="0.15">
      <c r="A31" s="1" t="s">
        <v>50</v>
      </c>
      <c r="B31" s="2"/>
      <c r="C31" s="2"/>
      <c r="D31" s="2"/>
      <c r="E31" s="2"/>
      <c r="F31" s="2"/>
      <c r="G31" s="2"/>
      <c r="H31" s="106">
        <f>SUM(H32,H36)</f>
        <v>132014326</v>
      </c>
      <c r="I31" s="106"/>
      <c r="J31" s="106"/>
      <c r="K31" s="116"/>
      <c r="L31" s="116"/>
      <c r="M31" s="116"/>
      <c r="N31" s="93">
        <f>SUM(N32,N36)</f>
        <v>132014326</v>
      </c>
      <c r="O31" s="93"/>
      <c r="P31" s="94"/>
      <c r="Q31" s="3"/>
      <c r="R31" s="4" t="s">
        <v>51</v>
      </c>
      <c r="S31" s="4"/>
      <c r="T31" s="4"/>
      <c r="U31" s="4"/>
      <c r="V31" s="4"/>
      <c r="W31" s="4"/>
      <c r="X31" s="100"/>
      <c r="Y31" s="100"/>
      <c r="Z31" s="100"/>
      <c r="AA31" s="117"/>
      <c r="AB31" s="117"/>
      <c r="AC31" s="117"/>
      <c r="AD31" s="102">
        <f t="shared" ref="AD31:AD37" si="2">X31</f>
        <v>0</v>
      </c>
      <c r="AE31" s="102"/>
      <c r="AF31" s="103"/>
    </row>
    <row r="32" spans="1:32" ht="13.5" customHeight="1" x14ac:dyDescent="0.15">
      <c r="A32" s="1" t="s">
        <v>52</v>
      </c>
      <c r="B32" s="2"/>
      <c r="C32" s="2"/>
      <c r="D32" s="2"/>
      <c r="E32" s="2"/>
      <c r="F32" s="2"/>
      <c r="G32" s="2"/>
      <c r="H32" s="106">
        <f>SUM(H33:J35)</f>
        <v>110477714</v>
      </c>
      <c r="I32" s="106"/>
      <c r="J32" s="106"/>
      <c r="K32" s="116"/>
      <c r="L32" s="116"/>
      <c r="M32" s="116"/>
      <c r="N32" s="93">
        <f>SUM(N33:P35)</f>
        <v>110477714</v>
      </c>
      <c r="O32" s="93"/>
      <c r="P32" s="94"/>
      <c r="Q32" s="3"/>
      <c r="R32" s="4" t="s">
        <v>53</v>
      </c>
      <c r="S32" s="4"/>
      <c r="T32" s="4"/>
      <c r="U32" s="4"/>
      <c r="V32" s="4"/>
      <c r="W32" s="4"/>
      <c r="X32" s="100"/>
      <c r="Y32" s="100"/>
      <c r="Z32" s="100"/>
      <c r="AA32" s="117"/>
      <c r="AB32" s="117"/>
      <c r="AC32" s="117"/>
      <c r="AD32" s="102">
        <f t="shared" si="2"/>
        <v>0</v>
      </c>
      <c r="AE32" s="102"/>
      <c r="AF32" s="103"/>
    </row>
    <row r="33" spans="1:32" ht="13.5" customHeight="1" x14ac:dyDescent="0.15">
      <c r="A33" s="3"/>
      <c r="B33" s="4" t="s">
        <v>54</v>
      </c>
      <c r="C33" s="4"/>
      <c r="D33" s="4"/>
      <c r="E33" s="4"/>
      <c r="F33" s="4"/>
      <c r="G33" s="4"/>
      <c r="H33" s="100"/>
      <c r="I33" s="100"/>
      <c r="J33" s="100"/>
      <c r="K33" s="101"/>
      <c r="L33" s="101"/>
      <c r="M33" s="101"/>
      <c r="N33" s="102">
        <f>H33</f>
        <v>0</v>
      </c>
      <c r="O33" s="102"/>
      <c r="P33" s="103"/>
      <c r="Q33" s="3"/>
      <c r="R33" s="4" t="s">
        <v>55</v>
      </c>
      <c r="S33" s="4"/>
      <c r="T33" s="4"/>
      <c r="U33" s="4"/>
      <c r="V33" s="4"/>
      <c r="W33" s="4"/>
      <c r="X33" s="100"/>
      <c r="Y33" s="100"/>
      <c r="Z33" s="100"/>
      <c r="AA33" s="101"/>
      <c r="AB33" s="101"/>
      <c r="AC33" s="101"/>
      <c r="AD33" s="102">
        <f t="shared" si="2"/>
        <v>0</v>
      </c>
      <c r="AE33" s="102"/>
      <c r="AF33" s="103"/>
    </row>
    <row r="34" spans="1:32" ht="13.5" customHeight="1" x14ac:dyDescent="0.15">
      <c r="A34" s="3"/>
      <c r="B34" s="4" t="s">
        <v>56</v>
      </c>
      <c r="C34" s="4"/>
      <c r="D34" s="4"/>
      <c r="E34" s="4"/>
      <c r="F34" s="4"/>
      <c r="G34" s="4"/>
      <c r="H34" s="100">
        <v>110477714</v>
      </c>
      <c r="I34" s="100"/>
      <c r="J34" s="100"/>
      <c r="K34" s="101"/>
      <c r="L34" s="101"/>
      <c r="M34" s="101"/>
      <c r="N34" s="102">
        <f>H34</f>
        <v>110477714</v>
      </c>
      <c r="O34" s="102"/>
      <c r="P34" s="103"/>
      <c r="Q34" s="3"/>
      <c r="R34" s="4" t="s">
        <v>57</v>
      </c>
      <c r="S34" s="4"/>
      <c r="T34" s="4"/>
      <c r="U34" s="4"/>
      <c r="V34" s="4"/>
      <c r="W34" s="4"/>
      <c r="X34" s="100"/>
      <c r="Y34" s="100"/>
      <c r="Z34" s="100"/>
      <c r="AA34" s="101"/>
      <c r="AB34" s="101"/>
      <c r="AC34" s="101"/>
      <c r="AD34" s="102">
        <f t="shared" si="2"/>
        <v>0</v>
      </c>
      <c r="AE34" s="102"/>
      <c r="AF34" s="103"/>
    </row>
    <row r="35" spans="1:32" ht="13.5" customHeight="1" x14ac:dyDescent="0.15">
      <c r="A35" s="3"/>
      <c r="B35" s="4" t="s">
        <v>58</v>
      </c>
      <c r="C35" s="4"/>
      <c r="D35" s="4"/>
      <c r="E35" s="4"/>
      <c r="F35" s="4"/>
      <c r="G35" s="4"/>
      <c r="H35" s="100"/>
      <c r="I35" s="100"/>
      <c r="J35" s="100"/>
      <c r="K35" s="101"/>
      <c r="L35" s="101"/>
      <c r="M35" s="101"/>
      <c r="N35" s="102">
        <f>H35</f>
        <v>0</v>
      </c>
      <c r="O35" s="102"/>
      <c r="P35" s="103"/>
      <c r="Q35" s="3"/>
      <c r="R35" s="4" t="s">
        <v>59</v>
      </c>
      <c r="S35" s="4"/>
      <c r="T35" s="4"/>
      <c r="U35" s="4"/>
      <c r="V35" s="4"/>
      <c r="W35" s="4"/>
      <c r="X35" s="100"/>
      <c r="Y35" s="100"/>
      <c r="Z35" s="100"/>
      <c r="AA35" s="101"/>
      <c r="AB35" s="101"/>
      <c r="AC35" s="101"/>
      <c r="AD35" s="102">
        <f t="shared" si="2"/>
        <v>0</v>
      </c>
      <c r="AE35" s="102"/>
      <c r="AF35" s="103"/>
    </row>
    <row r="36" spans="1:32" ht="13.5" customHeight="1" x14ac:dyDescent="0.15">
      <c r="A36" s="1" t="s">
        <v>60</v>
      </c>
      <c r="B36" s="2"/>
      <c r="C36" s="2"/>
      <c r="D36" s="2"/>
      <c r="E36" s="2"/>
      <c r="F36" s="2"/>
      <c r="G36" s="2"/>
      <c r="H36" s="106">
        <f>SUM(H37:J56)</f>
        <v>21536612</v>
      </c>
      <c r="I36" s="106"/>
      <c r="J36" s="106"/>
      <c r="K36" s="116"/>
      <c r="L36" s="116"/>
      <c r="M36" s="116"/>
      <c r="N36" s="93">
        <f>SUM(N37:P56)</f>
        <v>21536612</v>
      </c>
      <c r="O36" s="93"/>
      <c r="P36" s="94"/>
      <c r="Q36" s="3"/>
      <c r="R36" s="4" t="s">
        <v>61</v>
      </c>
      <c r="S36" s="4"/>
      <c r="T36" s="4"/>
      <c r="U36" s="4"/>
      <c r="V36" s="4"/>
      <c r="W36" s="4"/>
      <c r="X36" s="100"/>
      <c r="Y36" s="100"/>
      <c r="Z36" s="100"/>
      <c r="AA36" s="117"/>
      <c r="AB36" s="117"/>
      <c r="AC36" s="117"/>
      <c r="AD36" s="102">
        <f t="shared" si="2"/>
        <v>0</v>
      </c>
      <c r="AE36" s="102"/>
      <c r="AF36" s="103"/>
    </row>
    <row r="37" spans="1:32" ht="13.5" customHeight="1" x14ac:dyDescent="0.15">
      <c r="A37" s="3"/>
      <c r="B37" s="4" t="s">
        <v>54</v>
      </c>
      <c r="C37" s="4"/>
      <c r="D37" s="4"/>
      <c r="E37" s="4"/>
      <c r="F37" s="4"/>
      <c r="G37" s="4"/>
      <c r="H37" s="100"/>
      <c r="I37" s="100"/>
      <c r="J37" s="100"/>
      <c r="K37" s="101"/>
      <c r="L37" s="101"/>
      <c r="M37" s="101"/>
      <c r="N37" s="102">
        <f>H37</f>
        <v>0</v>
      </c>
      <c r="O37" s="102"/>
      <c r="P37" s="103"/>
      <c r="Q37" s="3"/>
      <c r="R37" s="4" t="s">
        <v>62</v>
      </c>
      <c r="S37" s="4"/>
      <c r="T37" s="4"/>
      <c r="U37" s="4"/>
      <c r="V37" s="4"/>
      <c r="W37" s="4"/>
      <c r="X37" s="100"/>
      <c r="Y37" s="100"/>
      <c r="Z37" s="100"/>
      <c r="AA37" s="101"/>
      <c r="AB37" s="101"/>
      <c r="AC37" s="101"/>
      <c r="AD37" s="102">
        <f t="shared" si="2"/>
        <v>0</v>
      </c>
      <c r="AE37" s="102"/>
      <c r="AF37" s="103"/>
    </row>
    <row r="38" spans="1:32" ht="13.5" customHeight="1" x14ac:dyDescent="0.15">
      <c r="A38" s="3"/>
      <c r="B38" s="4" t="s">
        <v>56</v>
      </c>
      <c r="C38" s="4"/>
      <c r="D38" s="4"/>
      <c r="E38" s="4"/>
      <c r="F38" s="4"/>
      <c r="G38" s="4"/>
      <c r="H38" s="100"/>
      <c r="I38" s="100"/>
      <c r="J38" s="100"/>
      <c r="K38" s="101"/>
      <c r="L38" s="101"/>
      <c r="M38" s="101"/>
      <c r="N38" s="102">
        <f t="shared" ref="N38:N56" si="3">H38</f>
        <v>0</v>
      </c>
      <c r="O38" s="102"/>
      <c r="P38" s="103"/>
      <c r="Q38" s="3"/>
      <c r="R38" s="4"/>
      <c r="S38" s="4"/>
      <c r="T38" s="4"/>
      <c r="U38" s="4"/>
      <c r="V38" s="4"/>
      <c r="W38" s="4"/>
      <c r="X38" s="100"/>
      <c r="Y38" s="100"/>
      <c r="Z38" s="100"/>
      <c r="AA38" s="101"/>
      <c r="AB38" s="101"/>
      <c r="AC38" s="101"/>
      <c r="AD38" s="102">
        <f>X38</f>
        <v>0</v>
      </c>
      <c r="AE38" s="102"/>
      <c r="AF38" s="103"/>
    </row>
    <row r="39" spans="1:32" ht="13.5" customHeight="1" x14ac:dyDescent="0.15">
      <c r="A39" s="3"/>
      <c r="B39" s="4" t="s">
        <v>63</v>
      </c>
      <c r="C39" s="4"/>
      <c r="D39" s="4"/>
      <c r="E39" s="4"/>
      <c r="F39" s="4"/>
      <c r="G39" s="4"/>
      <c r="H39" s="100"/>
      <c r="I39" s="100"/>
      <c r="J39" s="100"/>
      <c r="K39" s="101"/>
      <c r="L39" s="101"/>
      <c r="M39" s="101"/>
      <c r="N39" s="102">
        <f t="shared" si="3"/>
        <v>0</v>
      </c>
      <c r="O39" s="102"/>
      <c r="P39" s="103"/>
      <c r="Q39" s="95" t="s">
        <v>64</v>
      </c>
      <c r="R39" s="96"/>
      <c r="S39" s="96"/>
      <c r="T39" s="96"/>
      <c r="U39" s="96"/>
      <c r="V39" s="96"/>
      <c r="W39" s="96"/>
      <c r="X39" s="97">
        <f>SUM(X11,X29)</f>
        <v>28045246</v>
      </c>
      <c r="Y39" s="97"/>
      <c r="Z39" s="97"/>
      <c r="AA39" s="115"/>
      <c r="AB39" s="115"/>
      <c r="AC39" s="115"/>
      <c r="AD39" s="98">
        <f>SUM(AD11,AD29)</f>
        <v>28045246</v>
      </c>
      <c r="AE39" s="98"/>
      <c r="AF39" s="99"/>
    </row>
    <row r="40" spans="1:32" ht="13.5" customHeight="1" x14ac:dyDescent="0.15">
      <c r="A40" s="3"/>
      <c r="B40" s="4" t="s">
        <v>65</v>
      </c>
      <c r="C40" s="4"/>
      <c r="D40" s="4"/>
      <c r="E40" s="4"/>
      <c r="F40" s="4"/>
      <c r="G40" s="4"/>
      <c r="H40" s="100">
        <v>6371460</v>
      </c>
      <c r="I40" s="100"/>
      <c r="J40" s="100"/>
      <c r="K40" s="101"/>
      <c r="L40" s="101"/>
      <c r="M40" s="101"/>
      <c r="N40" s="102">
        <f t="shared" si="3"/>
        <v>6371460</v>
      </c>
      <c r="O40" s="102"/>
      <c r="P40" s="103"/>
      <c r="Q40" s="18"/>
      <c r="R40" s="19"/>
      <c r="S40" s="19"/>
      <c r="T40" s="19"/>
      <c r="U40" s="19"/>
      <c r="V40" s="19"/>
      <c r="W40" s="19"/>
      <c r="X40" s="20"/>
      <c r="Y40" s="20"/>
      <c r="Z40" s="20"/>
      <c r="AA40" s="111"/>
      <c r="AB40" s="111"/>
      <c r="AC40" s="111"/>
      <c r="AD40" s="21"/>
      <c r="AE40" s="21"/>
      <c r="AF40" s="22"/>
    </row>
    <row r="41" spans="1:32" ht="13.5" customHeight="1" x14ac:dyDescent="0.15">
      <c r="A41" s="3"/>
      <c r="B41" s="4" t="s">
        <v>66</v>
      </c>
      <c r="C41" s="4"/>
      <c r="D41" s="4"/>
      <c r="E41" s="4"/>
      <c r="F41" s="4"/>
      <c r="G41" s="4"/>
      <c r="H41" s="100">
        <v>2</v>
      </c>
      <c r="I41" s="100"/>
      <c r="J41" s="100"/>
      <c r="K41" s="101"/>
      <c r="L41" s="101"/>
      <c r="M41" s="101"/>
      <c r="N41" s="102">
        <f t="shared" si="3"/>
        <v>2</v>
      </c>
      <c r="O41" s="102"/>
      <c r="P41" s="103"/>
      <c r="Q41" s="112" t="s">
        <v>67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4"/>
    </row>
    <row r="42" spans="1:32" ht="13.5" customHeight="1" x14ac:dyDescent="0.15">
      <c r="A42" s="3"/>
      <c r="B42" s="4" t="s">
        <v>68</v>
      </c>
      <c r="C42" s="4"/>
      <c r="D42" s="4"/>
      <c r="E42" s="4"/>
      <c r="F42" s="4"/>
      <c r="G42" s="4"/>
      <c r="H42" s="100">
        <v>14766630</v>
      </c>
      <c r="I42" s="100"/>
      <c r="J42" s="100"/>
      <c r="K42" s="101"/>
      <c r="L42" s="101"/>
      <c r="M42" s="101"/>
      <c r="N42" s="102">
        <f t="shared" si="3"/>
        <v>14766630</v>
      </c>
      <c r="O42" s="102"/>
      <c r="P42" s="103"/>
      <c r="Q42" s="1" t="s">
        <v>69</v>
      </c>
      <c r="R42" s="2"/>
      <c r="S42" s="2"/>
      <c r="T42" s="2"/>
      <c r="U42" s="2"/>
      <c r="V42" s="2"/>
      <c r="W42" s="2"/>
      <c r="X42" s="106">
        <f>X43</f>
        <v>0</v>
      </c>
      <c r="Y42" s="106"/>
      <c r="Z42" s="106"/>
      <c r="AA42" s="107"/>
      <c r="AB42" s="107"/>
      <c r="AC42" s="107"/>
      <c r="AD42" s="93">
        <f>AD43</f>
        <v>0</v>
      </c>
      <c r="AE42" s="93"/>
      <c r="AF42" s="94"/>
    </row>
    <row r="43" spans="1:32" ht="13.5" customHeight="1" x14ac:dyDescent="0.15">
      <c r="A43" s="3"/>
      <c r="B43" s="4" t="s">
        <v>70</v>
      </c>
      <c r="C43" s="4"/>
      <c r="D43" s="4"/>
      <c r="E43" s="4"/>
      <c r="F43" s="4"/>
      <c r="G43" s="4"/>
      <c r="H43" s="100"/>
      <c r="I43" s="100"/>
      <c r="J43" s="100"/>
      <c r="K43" s="101"/>
      <c r="L43" s="101"/>
      <c r="M43" s="101"/>
      <c r="N43" s="102">
        <f t="shared" si="3"/>
        <v>0</v>
      </c>
      <c r="O43" s="102"/>
      <c r="P43" s="103"/>
      <c r="Q43" s="1"/>
      <c r="R43" s="2" t="s">
        <v>69</v>
      </c>
      <c r="S43" s="2"/>
      <c r="T43" s="2"/>
      <c r="U43" s="2"/>
      <c r="V43" s="2"/>
      <c r="W43" s="2"/>
      <c r="X43" s="110"/>
      <c r="Y43" s="110"/>
      <c r="Z43" s="110"/>
      <c r="AA43" s="107"/>
      <c r="AB43" s="107"/>
      <c r="AC43" s="107"/>
      <c r="AD43" s="93">
        <f>X43</f>
        <v>0</v>
      </c>
      <c r="AE43" s="93"/>
      <c r="AF43" s="94"/>
    </row>
    <row r="44" spans="1:32" ht="13.5" customHeight="1" x14ac:dyDescent="0.15">
      <c r="A44" s="3"/>
      <c r="B44" s="4" t="s">
        <v>71</v>
      </c>
      <c r="C44" s="4"/>
      <c r="D44" s="4"/>
      <c r="E44" s="4"/>
      <c r="F44" s="4"/>
      <c r="G44" s="4"/>
      <c r="H44" s="100"/>
      <c r="I44" s="100"/>
      <c r="J44" s="100"/>
      <c r="K44" s="101"/>
      <c r="L44" s="101"/>
      <c r="M44" s="101"/>
      <c r="N44" s="102">
        <f t="shared" si="3"/>
        <v>0</v>
      </c>
      <c r="O44" s="102"/>
      <c r="P44" s="103"/>
      <c r="Q44" s="1" t="s">
        <v>72</v>
      </c>
      <c r="R44" s="2"/>
      <c r="S44" s="2"/>
      <c r="T44" s="2"/>
      <c r="U44" s="2"/>
      <c r="V44" s="2"/>
      <c r="W44" s="2"/>
      <c r="X44" s="106">
        <f>X45</f>
        <v>6984688</v>
      </c>
      <c r="Y44" s="106"/>
      <c r="Z44" s="106"/>
      <c r="AA44" s="107"/>
      <c r="AB44" s="107"/>
      <c r="AC44" s="107"/>
      <c r="AD44" s="93">
        <f>AD45</f>
        <v>6984688</v>
      </c>
      <c r="AE44" s="93"/>
      <c r="AF44" s="94"/>
    </row>
    <row r="45" spans="1:32" ht="13.5" customHeight="1" x14ac:dyDescent="0.15">
      <c r="A45" s="3"/>
      <c r="B45" s="4" t="s">
        <v>167</v>
      </c>
      <c r="C45" s="4"/>
      <c r="D45" s="4"/>
      <c r="E45" s="4"/>
      <c r="F45" s="4"/>
      <c r="G45" s="4"/>
      <c r="H45" s="100">
        <v>398520</v>
      </c>
      <c r="I45" s="100"/>
      <c r="J45" s="100"/>
      <c r="K45" s="101"/>
      <c r="L45" s="101"/>
      <c r="M45" s="101"/>
      <c r="N45" s="102">
        <f t="shared" si="3"/>
        <v>398520</v>
      </c>
      <c r="O45" s="102"/>
      <c r="P45" s="103"/>
      <c r="Q45" s="1"/>
      <c r="R45" s="2" t="s">
        <v>72</v>
      </c>
      <c r="S45" s="2"/>
      <c r="T45" s="2"/>
      <c r="U45" s="2"/>
      <c r="V45" s="2"/>
      <c r="W45" s="2"/>
      <c r="X45" s="110">
        <v>6984688</v>
      </c>
      <c r="Y45" s="110"/>
      <c r="Z45" s="110"/>
      <c r="AA45" s="107"/>
      <c r="AB45" s="107"/>
      <c r="AC45" s="107"/>
      <c r="AD45" s="93">
        <f>X45</f>
        <v>6984688</v>
      </c>
      <c r="AE45" s="93"/>
      <c r="AF45" s="94"/>
    </row>
    <row r="46" spans="1:32" ht="13.5" customHeight="1" x14ac:dyDescent="0.15">
      <c r="A46" s="3"/>
      <c r="B46" s="4" t="s">
        <v>74</v>
      </c>
      <c r="C46" s="4"/>
      <c r="D46" s="4"/>
      <c r="E46" s="4"/>
      <c r="F46" s="4"/>
      <c r="G46" s="4"/>
      <c r="H46" s="100"/>
      <c r="I46" s="100"/>
      <c r="J46" s="100"/>
      <c r="K46" s="101"/>
      <c r="L46" s="101"/>
      <c r="M46" s="101"/>
      <c r="N46" s="102">
        <f t="shared" si="3"/>
        <v>0</v>
      </c>
      <c r="O46" s="102"/>
      <c r="P46" s="103"/>
      <c r="Q46" s="1" t="s">
        <v>75</v>
      </c>
      <c r="R46" s="2"/>
      <c r="S46" s="2"/>
      <c r="T46" s="2"/>
      <c r="U46" s="2"/>
      <c r="V46" s="2"/>
      <c r="W46" s="2"/>
      <c r="X46" s="106">
        <f>SUM(X47:Z49)</f>
        <v>0</v>
      </c>
      <c r="Y46" s="106"/>
      <c r="Z46" s="106"/>
      <c r="AA46" s="107"/>
      <c r="AB46" s="107"/>
      <c r="AC46" s="107"/>
      <c r="AD46" s="93">
        <f>SUM(AD47:AF49)</f>
        <v>0</v>
      </c>
      <c r="AE46" s="93"/>
      <c r="AF46" s="94"/>
    </row>
    <row r="47" spans="1:32" ht="13.5" customHeight="1" x14ac:dyDescent="0.15">
      <c r="A47" s="3"/>
      <c r="B47" s="4" t="s">
        <v>76</v>
      </c>
      <c r="C47" s="4"/>
      <c r="D47" s="4"/>
      <c r="E47" s="4"/>
      <c r="F47" s="4"/>
      <c r="G47" s="4"/>
      <c r="H47" s="100"/>
      <c r="I47" s="100"/>
      <c r="J47" s="100"/>
      <c r="K47" s="101"/>
      <c r="L47" s="101"/>
      <c r="M47" s="101"/>
      <c r="N47" s="102">
        <f t="shared" si="3"/>
        <v>0</v>
      </c>
      <c r="O47" s="102"/>
      <c r="P47" s="103"/>
      <c r="Q47" s="3"/>
      <c r="R47" s="4" t="s">
        <v>77</v>
      </c>
      <c r="S47" s="4"/>
      <c r="T47" s="4"/>
      <c r="U47" s="4"/>
      <c r="V47" s="4"/>
      <c r="W47" s="4"/>
      <c r="X47" s="100"/>
      <c r="Y47" s="100"/>
      <c r="Z47" s="100"/>
      <c r="AA47" s="101"/>
      <c r="AB47" s="101"/>
      <c r="AC47" s="101"/>
      <c r="AD47" s="102">
        <f>X47</f>
        <v>0</v>
      </c>
      <c r="AE47" s="102"/>
      <c r="AF47" s="103"/>
    </row>
    <row r="48" spans="1:32" ht="13.5" customHeight="1" x14ac:dyDescent="0.15">
      <c r="A48" s="3"/>
      <c r="B48" s="4" t="s">
        <v>78</v>
      </c>
      <c r="C48" s="4"/>
      <c r="D48" s="4"/>
      <c r="E48" s="4"/>
      <c r="F48" s="4"/>
      <c r="G48" s="4"/>
      <c r="H48" s="100"/>
      <c r="I48" s="100"/>
      <c r="J48" s="100"/>
      <c r="K48" s="101"/>
      <c r="L48" s="101"/>
      <c r="M48" s="101"/>
      <c r="N48" s="102">
        <f t="shared" si="3"/>
        <v>0</v>
      </c>
      <c r="O48" s="102"/>
      <c r="P48" s="103"/>
      <c r="Q48" s="3"/>
      <c r="R48" s="4" t="s">
        <v>79</v>
      </c>
      <c r="S48" s="4"/>
      <c r="T48" s="4"/>
      <c r="U48" s="4"/>
      <c r="V48" s="4"/>
      <c r="W48" s="4"/>
      <c r="X48" s="100"/>
      <c r="Y48" s="100"/>
      <c r="Z48" s="100"/>
      <c r="AA48" s="101"/>
      <c r="AB48" s="101"/>
      <c r="AC48" s="101"/>
      <c r="AD48" s="102">
        <f>X48</f>
        <v>0</v>
      </c>
      <c r="AE48" s="102"/>
      <c r="AF48" s="103"/>
    </row>
    <row r="49" spans="1:32" ht="13.5" customHeight="1" x14ac:dyDescent="0.15">
      <c r="A49" s="3"/>
      <c r="B49" s="4" t="s">
        <v>80</v>
      </c>
      <c r="C49" s="4"/>
      <c r="D49" s="4"/>
      <c r="E49" s="4"/>
      <c r="F49" s="4"/>
      <c r="G49" s="4"/>
      <c r="H49" s="100"/>
      <c r="I49" s="100"/>
      <c r="J49" s="100"/>
      <c r="K49" s="101"/>
      <c r="L49" s="101"/>
      <c r="M49" s="101"/>
      <c r="N49" s="102">
        <f t="shared" si="3"/>
        <v>0</v>
      </c>
      <c r="O49" s="102"/>
      <c r="P49" s="103"/>
      <c r="Q49" s="3"/>
      <c r="R49" s="4" t="s">
        <v>81</v>
      </c>
      <c r="S49" s="4"/>
      <c r="T49" s="4"/>
      <c r="U49" s="4"/>
      <c r="V49" s="4"/>
      <c r="W49" s="4"/>
      <c r="X49" s="100"/>
      <c r="Y49" s="100"/>
      <c r="Z49" s="100"/>
      <c r="AA49" s="101"/>
      <c r="AB49" s="101"/>
      <c r="AC49" s="101"/>
      <c r="AD49" s="102">
        <f>X49</f>
        <v>0</v>
      </c>
      <c r="AE49" s="102"/>
      <c r="AF49" s="103"/>
    </row>
    <row r="50" spans="1:32" ht="13.5" customHeight="1" x14ac:dyDescent="0.15">
      <c r="A50" s="3"/>
      <c r="B50" s="4" t="s">
        <v>82</v>
      </c>
      <c r="C50" s="4"/>
      <c r="D50" s="4"/>
      <c r="E50" s="4"/>
      <c r="F50" s="4"/>
      <c r="G50" s="4"/>
      <c r="H50" s="100"/>
      <c r="I50" s="100"/>
      <c r="J50" s="100"/>
      <c r="K50" s="101"/>
      <c r="L50" s="101"/>
      <c r="M50" s="101"/>
      <c r="N50" s="102">
        <f t="shared" si="3"/>
        <v>0</v>
      </c>
      <c r="O50" s="102"/>
      <c r="P50" s="103"/>
      <c r="Q50" s="1" t="s">
        <v>83</v>
      </c>
      <c r="R50" s="2"/>
      <c r="S50" s="2"/>
      <c r="T50" s="2"/>
      <c r="U50" s="2"/>
      <c r="V50" s="2"/>
      <c r="W50" s="2"/>
      <c r="X50" s="106">
        <f>X51</f>
        <v>241867056</v>
      </c>
      <c r="Y50" s="106"/>
      <c r="Z50" s="106"/>
      <c r="AA50" s="107"/>
      <c r="AB50" s="107"/>
      <c r="AC50" s="107"/>
      <c r="AD50" s="93">
        <f>AD51</f>
        <v>241867056</v>
      </c>
      <c r="AE50" s="93"/>
      <c r="AF50" s="94"/>
    </row>
    <row r="51" spans="1:32" ht="13.5" customHeight="1" x14ac:dyDescent="0.15">
      <c r="A51" s="3"/>
      <c r="B51" s="4" t="s">
        <v>84</v>
      </c>
      <c r="C51" s="4"/>
      <c r="D51" s="4"/>
      <c r="E51" s="4"/>
      <c r="F51" s="4"/>
      <c r="G51" s="4"/>
      <c r="H51" s="100"/>
      <c r="I51" s="100"/>
      <c r="J51" s="100"/>
      <c r="K51" s="101"/>
      <c r="L51" s="101"/>
      <c r="M51" s="101"/>
      <c r="N51" s="102">
        <f t="shared" si="3"/>
        <v>0</v>
      </c>
      <c r="O51" s="102"/>
      <c r="P51" s="103"/>
      <c r="Q51" s="3"/>
      <c r="R51" s="4" t="s">
        <v>83</v>
      </c>
      <c r="S51" s="4"/>
      <c r="T51" s="4"/>
      <c r="U51" s="4"/>
      <c r="V51" s="4"/>
      <c r="W51" s="4"/>
      <c r="X51" s="100">
        <v>241867056</v>
      </c>
      <c r="Y51" s="100"/>
      <c r="Z51" s="100"/>
      <c r="AA51" s="101"/>
      <c r="AB51" s="101"/>
      <c r="AC51" s="101"/>
      <c r="AD51" s="102">
        <f>X51</f>
        <v>241867056</v>
      </c>
      <c r="AE51" s="102"/>
      <c r="AF51" s="103"/>
    </row>
    <row r="52" spans="1:32" ht="13.5" customHeight="1" x14ac:dyDescent="0.15">
      <c r="A52" s="3"/>
      <c r="B52" s="4" t="s">
        <v>85</v>
      </c>
      <c r="C52" s="4"/>
      <c r="D52" s="4"/>
      <c r="E52" s="4"/>
      <c r="F52" s="4"/>
      <c r="G52" s="4"/>
      <c r="H52" s="100"/>
      <c r="I52" s="100"/>
      <c r="J52" s="100"/>
      <c r="K52" s="101"/>
      <c r="L52" s="101"/>
      <c r="M52" s="101"/>
      <c r="N52" s="102">
        <f t="shared" si="3"/>
        <v>0</v>
      </c>
      <c r="O52" s="102"/>
      <c r="P52" s="103"/>
      <c r="Q52" s="3"/>
      <c r="R52" s="4" t="s">
        <v>86</v>
      </c>
      <c r="S52" s="4"/>
      <c r="T52" s="4"/>
      <c r="U52" s="4"/>
      <c r="V52" s="4"/>
      <c r="W52" s="4"/>
      <c r="X52" s="100">
        <v>-13007771</v>
      </c>
      <c r="Y52" s="100"/>
      <c r="Z52" s="100"/>
      <c r="AA52" s="101"/>
      <c r="AB52" s="101"/>
      <c r="AC52" s="101"/>
      <c r="AD52" s="102">
        <f>X52</f>
        <v>-13007771</v>
      </c>
      <c r="AE52" s="102"/>
      <c r="AF52" s="103"/>
    </row>
    <row r="53" spans="1:32" ht="13.5" customHeight="1" x14ac:dyDescent="0.15">
      <c r="A53" s="3"/>
      <c r="B53" s="4" t="s">
        <v>87</v>
      </c>
      <c r="C53" s="4"/>
      <c r="D53" s="4"/>
      <c r="E53" s="4"/>
      <c r="F53" s="4"/>
      <c r="G53" s="4"/>
      <c r="H53" s="100"/>
      <c r="I53" s="100"/>
      <c r="J53" s="100"/>
      <c r="K53" s="101"/>
      <c r="L53" s="101"/>
      <c r="M53" s="101"/>
      <c r="N53" s="102">
        <f>H53</f>
        <v>0</v>
      </c>
      <c r="O53" s="102"/>
      <c r="P53" s="103"/>
      <c r="Q53" s="3"/>
      <c r="R53" s="4"/>
      <c r="S53" s="4"/>
      <c r="T53" s="4"/>
      <c r="U53" s="4"/>
      <c r="V53" s="4"/>
      <c r="W53" s="4"/>
      <c r="X53" s="101"/>
      <c r="Y53" s="101"/>
      <c r="Z53" s="101"/>
      <c r="AA53" s="101"/>
      <c r="AB53" s="101"/>
      <c r="AC53" s="101"/>
      <c r="AD53" s="102">
        <f>X53</f>
        <v>0</v>
      </c>
      <c r="AE53" s="102"/>
      <c r="AF53" s="103"/>
    </row>
    <row r="54" spans="1:32" ht="13.5" customHeight="1" x14ac:dyDescent="0.15">
      <c r="A54" s="3"/>
      <c r="B54" s="4" t="s">
        <v>88</v>
      </c>
      <c r="C54" s="4"/>
      <c r="D54" s="4"/>
      <c r="E54" s="4"/>
      <c r="F54" s="4"/>
      <c r="G54" s="4"/>
      <c r="H54" s="100"/>
      <c r="I54" s="100"/>
      <c r="J54" s="100"/>
      <c r="K54" s="101"/>
      <c r="L54" s="101"/>
      <c r="M54" s="101"/>
      <c r="N54" s="102">
        <f>H54</f>
        <v>0</v>
      </c>
      <c r="O54" s="102"/>
      <c r="P54" s="103"/>
      <c r="Q54" s="3"/>
      <c r="R54" s="4"/>
      <c r="S54" s="4"/>
      <c r="T54" s="4"/>
      <c r="U54" s="4"/>
      <c r="V54" s="4"/>
      <c r="W54" s="4"/>
      <c r="X54" s="101"/>
      <c r="Y54" s="101"/>
      <c r="Z54" s="101"/>
      <c r="AA54" s="101"/>
      <c r="AB54" s="101"/>
      <c r="AC54" s="101"/>
      <c r="AD54" s="102">
        <f>X54</f>
        <v>0</v>
      </c>
      <c r="AE54" s="102"/>
      <c r="AF54" s="103"/>
    </row>
    <row r="55" spans="1:32" ht="13.5" customHeight="1" x14ac:dyDescent="0.15">
      <c r="A55" s="3"/>
      <c r="B55" s="4" t="s">
        <v>60</v>
      </c>
      <c r="C55" s="4"/>
      <c r="D55" s="4"/>
      <c r="E55" s="4"/>
      <c r="F55" s="4"/>
      <c r="G55" s="4"/>
      <c r="H55" s="100"/>
      <c r="I55" s="100"/>
      <c r="J55" s="100"/>
      <c r="K55" s="101"/>
      <c r="L55" s="101"/>
      <c r="M55" s="101"/>
      <c r="N55" s="102">
        <f t="shared" si="3"/>
        <v>0</v>
      </c>
      <c r="O55" s="102"/>
      <c r="P55" s="103"/>
      <c r="Q55" s="3"/>
      <c r="R55" s="4"/>
      <c r="S55" s="4"/>
      <c r="T55" s="4"/>
      <c r="U55" s="4"/>
      <c r="V55" s="4"/>
      <c r="W55" s="4"/>
      <c r="X55" s="108"/>
      <c r="Y55" s="108"/>
      <c r="Z55" s="108"/>
      <c r="AA55" s="101"/>
      <c r="AB55" s="101"/>
      <c r="AC55" s="101"/>
      <c r="AD55" s="102">
        <f>X55</f>
        <v>0</v>
      </c>
      <c r="AE55" s="102"/>
      <c r="AF55" s="103"/>
    </row>
    <row r="56" spans="1:32" ht="13.5" customHeight="1" x14ac:dyDescent="0.15">
      <c r="A56" s="3"/>
      <c r="B56" s="4"/>
      <c r="C56" s="4"/>
      <c r="D56" s="4"/>
      <c r="E56" s="4"/>
      <c r="F56" s="4"/>
      <c r="G56" s="4"/>
      <c r="H56" s="100"/>
      <c r="I56" s="100"/>
      <c r="J56" s="100"/>
      <c r="K56" s="101"/>
      <c r="L56" s="101"/>
      <c r="M56" s="101"/>
      <c r="N56" s="102">
        <f t="shared" si="3"/>
        <v>0</v>
      </c>
      <c r="O56" s="102"/>
      <c r="P56" s="103"/>
      <c r="Q56" s="104" t="s">
        <v>89</v>
      </c>
      <c r="R56" s="105"/>
      <c r="S56" s="105"/>
      <c r="T56" s="105"/>
      <c r="U56" s="105"/>
      <c r="V56" s="105"/>
      <c r="W56" s="105"/>
      <c r="X56" s="106">
        <f>SUM(X42,X44,X46,X50)</f>
        <v>248851744</v>
      </c>
      <c r="Y56" s="106"/>
      <c r="Z56" s="106"/>
      <c r="AA56" s="107"/>
      <c r="AB56" s="107"/>
      <c r="AC56" s="107"/>
      <c r="AD56" s="93">
        <f>SUM(AD42,AD44,AD46,AD50)</f>
        <v>248851744</v>
      </c>
      <c r="AE56" s="93"/>
      <c r="AF56" s="94"/>
    </row>
    <row r="57" spans="1:32" ht="13.5" customHeight="1" x14ac:dyDescent="0.15">
      <c r="A57" s="95" t="s">
        <v>90</v>
      </c>
      <c r="B57" s="96"/>
      <c r="C57" s="96"/>
      <c r="D57" s="96"/>
      <c r="E57" s="96"/>
      <c r="F57" s="96"/>
      <c r="G57" s="96"/>
      <c r="H57" s="97">
        <f>SUM(H11,H31)</f>
        <v>276896990</v>
      </c>
      <c r="I57" s="97"/>
      <c r="J57" s="97"/>
      <c r="K57" s="97"/>
      <c r="L57" s="97"/>
      <c r="M57" s="97"/>
      <c r="N57" s="98">
        <f>SUM(N11,N31)</f>
        <v>276896990</v>
      </c>
      <c r="O57" s="98"/>
      <c r="P57" s="99"/>
      <c r="Q57" s="95" t="s">
        <v>91</v>
      </c>
      <c r="R57" s="96"/>
      <c r="S57" s="96"/>
      <c r="T57" s="96"/>
      <c r="U57" s="96"/>
      <c r="V57" s="96"/>
      <c r="W57" s="96"/>
      <c r="X57" s="97">
        <f>SUM(X39,X56)</f>
        <v>276896990</v>
      </c>
      <c r="Y57" s="97"/>
      <c r="Z57" s="97"/>
      <c r="AA57" s="97"/>
      <c r="AB57" s="97"/>
      <c r="AC57" s="97"/>
      <c r="AD57" s="98">
        <f>SUM(AD39,AD56)</f>
        <v>276896990</v>
      </c>
      <c r="AE57" s="98"/>
      <c r="AF57" s="99"/>
    </row>
    <row r="58" spans="1:32" ht="18" customHeight="1" x14ac:dyDescent="0.15"/>
    <row r="59" spans="1:32" ht="18" customHeight="1" x14ac:dyDescent="0.15">
      <c r="Q59" s="24" t="s">
        <v>92</v>
      </c>
      <c r="AD59" s="92" t="str">
        <f>IF(N57=AD57,"OK","NG")</f>
        <v>OK</v>
      </c>
      <c r="AE59" s="92"/>
      <c r="AF59" s="92"/>
    </row>
    <row r="60" spans="1:32" ht="18" customHeight="1" x14ac:dyDescent="0.15"/>
  </sheetData>
  <mergeCells count="297">
    <mergeCell ref="AD59:AF59"/>
    <mergeCell ref="AD56:AF56"/>
    <mergeCell ref="A57:G57"/>
    <mergeCell ref="H57:J57"/>
    <mergeCell ref="K57:M57"/>
    <mergeCell ref="N57:P57"/>
    <mergeCell ref="Q57:W57"/>
    <mergeCell ref="X57:Z57"/>
    <mergeCell ref="AA57:AC57"/>
    <mergeCell ref="AD57:AF57"/>
    <mergeCell ref="H56:J56"/>
    <mergeCell ref="K56:M56"/>
    <mergeCell ref="N56:P56"/>
    <mergeCell ref="Q56:W56"/>
    <mergeCell ref="X56:Z56"/>
    <mergeCell ref="AA56:AC56"/>
    <mergeCell ref="H55:J55"/>
    <mergeCell ref="K55:M55"/>
    <mergeCell ref="N55:P55"/>
    <mergeCell ref="X55:Z55"/>
    <mergeCell ref="AA55:AC55"/>
    <mergeCell ref="AD55:AF55"/>
    <mergeCell ref="H54:J54"/>
    <mergeCell ref="K54:M54"/>
    <mergeCell ref="N54:P54"/>
    <mergeCell ref="X54:Z54"/>
    <mergeCell ref="AA54:AC54"/>
    <mergeCell ref="AD54:AF54"/>
    <mergeCell ref="H53:J53"/>
    <mergeCell ref="K53:M53"/>
    <mergeCell ref="N53:P53"/>
    <mergeCell ref="X53:Z53"/>
    <mergeCell ref="AA53:AC53"/>
    <mergeCell ref="AD53:AF53"/>
    <mergeCell ref="H52:J52"/>
    <mergeCell ref="K52:M52"/>
    <mergeCell ref="N52:P52"/>
    <mergeCell ref="X52:Z52"/>
    <mergeCell ref="AA52:AC52"/>
    <mergeCell ref="AD52:AF52"/>
    <mergeCell ref="H51:J51"/>
    <mergeCell ref="K51:M51"/>
    <mergeCell ref="N51:P51"/>
    <mergeCell ref="X51:Z51"/>
    <mergeCell ref="AA51:AC51"/>
    <mergeCell ref="AD51:AF51"/>
    <mergeCell ref="H50:J50"/>
    <mergeCell ref="K50:M50"/>
    <mergeCell ref="N50:P50"/>
    <mergeCell ref="X50:Z50"/>
    <mergeCell ref="AA50:AC50"/>
    <mergeCell ref="AD50:AF50"/>
    <mergeCell ref="H49:J49"/>
    <mergeCell ref="K49:M49"/>
    <mergeCell ref="N49:P49"/>
    <mergeCell ref="X49:Z49"/>
    <mergeCell ref="AA49:AC49"/>
    <mergeCell ref="AD49:AF49"/>
    <mergeCell ref="H48:J48"/>
    <mergeCell ref="K48:M48"/>
    <mergeCell ref="N48:P48"/>
    <mergeCell ref="X48:Z48"/>
    <mergeCell ref="AA48:AC48"/>
    <mergeCell ref="AD48:AF48"/>
    <mergeCell ref="H47:J47"/>
    <mergeCell ref="K47:M47"/>
    <mergeCell ref="N47:P47"/>
    <mergeCell ref="X47:Z47"/>
    <mergeCell ref="AA47:AC47"/>
    <mergeCell ref="AD47:AF47"/>
    <mergeCell ref="H46:J46"/>
    <mergeCell ref="K46:M46"/>
    <mergeCell ref="N46:P46"/>
    <mergeCell ref="X46:Z46"/>
    <mergeCell ref="AA46:AC46"/>
    <mergeCell ref="AD46:AF46"/>
    <mergeCell ref="H45:J45"/>
    <mergeCell ref="K45:M45"/>
    <mergeCell ref="N45:P45"/>
    <mergeCell ref="X45:Z45"/>
    <mergeCell ref="AA45:AC45"/>
    <mergeCell ref="AD45:AF45"/>
    <mergeCell ref="H44:J44"/>
    <mergeCell ref="K44:M44"/>
    <mergeCell ref="N44:P44"/>
    <mergeCell ref="X44:Z44"/>
    <mergeCell ref="AA44:AC44"/>
    <mergeCell ref="AD44:AF44"/>
    <mergeCell ref="H43:J43"/>
    <mergeCell ref="K43:M43"/>
    <mergeCell ref="N43:P43"/>
    <mergeCell ref="X43:Z43"/>
    <mergeCell ref="AA43:AC43"/>
    <mergeCell ref="AD43:AF43"/>
    <mergeCell ref="H42:J42"/>
    <mergeCell ref="K42:M42"/>
    <mergeCell ref="N42:P42"/>
    <mergeCell ref="X42:Z42"/>
    <mergeCell ref="AA42:AC42"/>
    <mergeCell ref="AD42:AF42"/>
    <mergeCell ref="AD39:AF39"/>
    <mergeCell ref="H40:J40"/>
    <mergeCell ref="K40:M40"/>
    <mergeCell ref="N40:P40"/>
    <mergeCell ref="AA40:AC40"/>
    <mergeCell ref="H41:J41"/>
    <mergeCell ref="K41:M41"/>
    <mergeCell ref="N41:P41"/>
    <mergeCell ref="Q41:AF41"/>
    <mergeCell ref="H39:J39"/>
    <mergeCell ref="K39:M39"/>
    <mergeCell ref="N39:P39"/>
    <mergeCell ref="Q39:W39"/>
    <mergeCell ref="X39:Z39"/>
    <mergeCell ref="AA39:AC39"/>
    <mergeCell ref="H38:J38"/>
    <mergeCell ref="K38:M38"/>
    <mergeCell ref="N38:P38"/>
    <mergeCell ref="X38:Z38"/>
    <mergeCell ref="AA38:AC38"/>
    <mergeCell ref="AD38:AF38"/>
    <mergeCell ref="H37:J37"/>
    <mergeCell ref="K37:M37"/>
    <mergeCell ref="N37:P37"/>
    <mergeCell ref="X37:Z37"/>
    <mergeCell ref="AA37:AC37"/>
    <mergeCell ref="AD37:AF37"/>
    <mergeCell ref="H36:J36"/>
    <mergeCell ref="K36:M36"/>
    <mergeCell ref="N36:P36"/>
    <mergeCell ref="X36:Z36"/>
    <mergeCell ref="AA36:AC36"/>
    <mergeCell ref="AD36:AF36"/>
    <mergeCell ref="H35:J35"/>
    <mergeCell ref="K35:M35"/>
    <mergeCell ref="N35:P35"/>
    <mergeCell ref="X35:Z35"/>
    <mergeCell ref="AA35:AC35"/>
    <mergeCell ref="AD35:AF35"/>
    <mergeCell ref="H34:J34"/>
    <mergeCell ref="K34:M34"/>
    <mergeCell ref="N34:P34"/>
    <mergeCell ref="X34:Z34"/>
    <mergeCell ref="AA34:AC34"/>
    <mergeCell ref="AD34:AF34"/>
    <mergeCell ref="H33:J33"/>
    <mergeCell ref="K33:M33"/>
    <mergeCell ref="N33:P33"/>
    <mergeCell ref="X33:Z33"/>
    <mergeCell ref="AA33:AC33"/>
    <mergeCell ref="AD33:AF33"/>
    <mergeCell ref="H32:J32"/>
    <mergeCell ref="K32:M32"/>
    <mergeCell ref="N32:P32"/>
    <mergeCell ref="X32:Z32"/>
    <mergeCell ref="AA32:AC32"/>
    <mergeCell ref="AD32:AF32"/>
    <mergeCell ref="H31:J31"/>
    <mergeCell ref="K31:M31"/>
    <mergeCell ref="N31:P31"/>
    <mergeCell ref="X31:Z31"/>
    <mergeCell ref="AA31:AC31"/>
    <mergeCell ref="AD31:AF31"/>
    <mergeCell ref="H30:J30"/>
    <mergeCell ref="K30:M30"/>
    <mergeCell ref="N30:P30"/>
    <mergeCell ref="X30:Z30"/>
    <mergeCell ref="AA30:AC30"/>
    <mergeCell ref="AD30:AF30"/>
    <mergeCell ref="H29:J29"/>
    <mergeCell ref="K29:M29"/>
    <mergeCell ref="N29:P29"/>
    <mergeCell ref="X29:Z29"/>
    <mergeCell ref="AA29:AC29"/>
    <mergeCell ref="AD29:AF29"/>
    <mergeCell ref="H28:J28"/>
    <mergeCell ref="K28:M28"/>
    <mergeCell ref="N28:P28"/>
    <mergeCell ref="X28:Z28"/>
    <mergeCell ref="AA28:AC28"/>
    <mergeCell ref="AD28:AF28"/>
    <mergeCell ref="H27:J27"/>
    <mergeCell ref="K27:M27"/>
    <mergeCell ref="N27:P27"/>
    <mergeCell ref="X27:Z27"/>
    <mergeCell ref="AA27:AC27"/>
    <mergeCell ref="AD27:AF27"/>
    <mergeCell ref="H26:J26"/>
    <mergeCell ref="K26:M26"/>
    <mergeCell ref="N26:P26"/>
    <mergeCell ref="X26:Z26"/>
    <mergeCell ref="AA26:AC26"/>
    <mergeCell ref="AD26:AF26"/>
    <mergeCell ref="H25:J25"/>
    <mergeCell ref="K25:M25"/>
    <mergeCell ref="N25:P25"/>
    <mergeCell ref="X25:Z25"/>
    <mergeCell ref="AA25:AC25"/>
    <mergeCell ref="AD25:AF25"/>
    <mergeCell ref="H24:J24"/>
    <mergeCell ref="K24:M24"/>
    <mergeCell ref="N24:P24"/>
    <mergeCell ref="X24:Z24"/>
    <mergeCell ref="AA24:AC24"/>
    <mergeCell ref="AD24:AF24"/>
    <mergeCell ref="H23:J23"/>
    <mergeCell ref="K23:M23"/>
    <mergeCell ref="N23:P23"/>
    <mergeCell ref="X23:Z23"/>
    <mergeCell ref="AA23:AC23"/>
    <mergeCell ref="AD23:AF23"/>
    <mergeCell ref="H22:J22"/>
    <mergeCell ref="K22:M22"/>
    <mergeCell ref="N22:P22"/>
    <mergeCell ref="X22:Z22"/>
    <mergeCell ref="AA22:AC22"/>
    <mergeCell ref="AD22:AF22"/>
    <mergeCell ref="H21:J21"/>
    <mergeCell ref="K21:M21"/>
    <mergeCell ref="N21:P21"/>
    <mergeCell ref="X21:Z21"/>
    <mergeCell ref="AA21:AC21"/>
    <mergeCell ref="AD21:AF21"/>
    <mergeCell ref="H20:J20"/>
    <mergeCell ref="K20:M20"/>
    <mergeCell ref="N20:P20"/>
    <mergeCell ref="X20:Z20"/>
    <mergeCell ref="AA20:AC20"/>
    <mergeCell ref="AD20:AF20"/>
    <mergeCell ref="H19:J19"/>
    <mergeCell ref="K19:M19"/>
    <mergeCell ref="N19:P19"/>
    <mergeCell ref="X19:Z19"/>
    <mergeCell ref="AA19:AC19"/>
    <mergeCell ref="AD19:AF19"/>
    <mergeCell ref="H18:J18"/>
    <mergeCell ref="K18:M18"/>
    <mergeCell ref="N18:P18"/>
    <mergeCell ref="X18:Z18"/>
    <mergeCell ref="AA18:AC18"/>
    <mergeCell ref="AD18:AF18"/>
    <mergeCell ref="H17:J17"/>
    <mergeCell ref="K17:M17"/>
    <mergeCell ref="N17:P17"/>
    <mergeCell ref="X17:Z17"/>
    <mergeCell ref="AA17:AC17"/>
    <mergeCell ref="AD17:AF17"/>
    <mergeCell ref="AD15:AF15"/>
    <mergeCell ref="H16:J16"/>
    <mergeCell ref="K16:M16"/>
    <mergeCell ref="N16:P16"/>
    <mergeCell ref="X16:Z16"/>
    <mergeCell ref="AA16:AC16"/>
    <mergeCell ref="AD16:AF16"/>
    <mergeCell ref="H15:J15"/>
    <mergeCell ref="K15:M15"/>
    <mergeCell ref="N15:P15"/>
    <mergeCell ref="R15:V15"/>
    <mergeCell ref="X15:Z15"/>
    <mergeCell ref="AA15:AC15"/>
    <mergeCell ref="H14:J14"/>
    <mergeCell ref="K14:M14"/>
    <mergeCell ref="N14:P14"/>
    <mergeCell ref="X14:Z14"/>
    <mergeCell ref="AA14:AC14"/>
    <mergeCell ref="AD14:AF14"/>
    <mergeCell ref="H13:J13"/>
    <mergeCell ref="K13:M13"/>
    <mergeCell ref="N13:P13"/>
    <mergeCell ref="X13:Z13"/>
    <mergeCell ref="AA13:AC13"/>
    <mergeCell ref="AD13:AF13"/>
    <mergeCell ref="H12:J12"/>
    <mergeCell ref="K12:M12"/>
    <mergeCell ref="N12:P12"/>
    <mergeCell ref="X12:Z12"/>
    <mergeCell ref="AA12:AC12"/>
    <mergeCell ref="AD12:AF12"/>
    <mergeCell ref="X10:Z10"/>
    <mergeCell ref="AA10:AC10"/>
    <mergeCell ref="AD10:AF10"/>
    <mergeCell ref="H11:J11"/>
    <mergeCell ref="K11:M11"/>
    <mergeCell ref="N11:P11"/>
    <mergeCell ref="X11:Z11"/>
    <mergeCell ref="AA11:AC11"/>
    <mergeCell ref="AD11:AF11"/>
    <mergeCell ref="C2:N2"/>
    <mergeCell ref="A5:AF5"/>
    <mergeCell ref="N6:S6"/>
    <mergeCell ref="A9:P9"/>
    <mergeCell ref="Q9:AF9"/>
    <mergeCell ref="A10:G10"/>
    <mergeCell ref="H10:J10"/>
    <mergeCell ref="K10:M10"/>
    <mergeCell ref="N10:P10"/>
    <mergeCell ref="Q10:W10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6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48</vt:i4>
      </vt:variant>
      <vt:variant>
        <vt:lpstr>名前付き一覧</vt:lpstr>
      </vt:variant>
      <vt:variant>
        <vt:i4>46</vt:i4>
      </vt:variant>
    </vt:vector>
  </HeadingPairs>
  <TitlesOfParts>
    <vt:vector size="94" baseType="lpstr">
      <vt:lpstr>3-1</vt:lpstr>
      <vt:lpstr>3-2</vt:lpstr>
      <vt:lpstr>3-3社会</vt:lpstr>
      <vt:lpstr>3-3公益</vt:lpstr>
      <vt:lpstr>事</vt:lpstr>
      <vt:lpstr>松</vt:lpstr>
      <vt:lpstr>寿</vt:lpstr>
      <vt:lpstr>福</vt:lpstr>
      <vt:lpstr>大</vt:lpstr>
      <vt:lpstr>鏡</vt:lpstr>
      <vt:lpstr>ホ</vt:lpstr>
      <vt:lpstr>み</vt:lpstr>
      <vt:lpstr>泉</vt:lpstr>
      <vt:lpstr>梓</vt:lpstr>
      <vt:lpstr>鶴</vt:lpstr>
      <vt:lpstr>吹</vt:lpstr>
      <vt:lpstr>慈</vt:lpstr>
      <vt:lpstr>総</vt:lpstr>
      <vt:lpstr>地</vt:lpstr>
      <vt:lpstr>あ</vt:lpstr>
      <vt:lpstr>こ</vt:lpstr>
      <vt:lpstr>し</vt:lpstr>
      <vt:lpstr>ひ</vt:lpstr>
      <vt:lpstr>ま</vt:lpstr>
      <vt:lpstr>デ</vt:lpstr>
      <vt:lpstr>ワ明</vt:lpstr>
      <vt:lpstr>泉Ｇ</vt:lpstr>
      <vt:lpstr>希Ｇ</vt:lpstr>
      <vt:lpstr>サあ</vt:lpstr>
      <vt:lpstr>サゆ</vt:lpstr>
      <vt:lpstr>サあお</vt:lpstr>
      <vt:lpstr>サら</vt:lpstr>
      <vt:lpstr>サつ</vt:lpstr>
      <vt:lpstr>サお</vt:lpstr>
      <vt:lpstr>サう</vt:lpstr>
      <vt:lpstr>松居</vt:lpstr>
      <vt:lpstr>寿居</vt:lpstr>
      <vt:lpstr>福居</vt:lpstr>
      <vt:lpstr>大居</vt:lpstr>
      <vt:lpstr>まつ</vt:lpstr>
      <vt:lpstr>海</vt:lpstr>
      <vt:lpstr>診</vt:lpstr>
      <vt:lpstr>村</vt:lpstr>
      <vt:lpstr>庄</vt:lpstr>
      <vt:lpstr>置</vt:lpstr>
      <vt:lpstr>定</vt:lpstr>
      <vt:lpstr>認</vt:lpstr>
      <vt:lpstr>Sheet1</vt:lpstr>
      <vt:lpstr>'3-1'!Print_Area</vt:lpstr>
      <vt:lpstr>あ!Print_Area</vt:lpstr>
      <vt:lpstr>こ!Print_Area</vt:lpstr>
      <vt:lpstr>サあ!Print_Area</vt:lpstr>
      <vt:lpstr>サあお!Print_Area</vt:lpstr>
      <vt:lpstr>サう!Print_Area</vt:lpstr>
      <vt:lpstr>サお!Print_Area</vt:lpstr>
      <vt:lpstr>サつ!Print_Area</vt:lpstr>
      <vt:lpstr>サゆ!Print_Area</vt:lpstr>
      <vt:lpstr>サら!Print_Area</vt:lpstr>
      <vt:lpstr>し!Print_Area</vt:lpstr>
      <vt:lpstr>デ!Print_Area</vt:lpstr>
      <vt:lpstr>ひ!Print_Area</vt:lpstr>
      <vt:lpstr>ホ!Print_Area</vt:lpstr>
      <vt:lpstr>ま!Print_Area</vt:lpstr>
      <vt:lpstr>まつ!Print_Area</vt:lpstr>
      <vt:lpstr>み!Print_Area</vt:lpstr>
      <vt:lpstr>ワ明!Print_Area</vt:lpstr>
      <vt:lpstr>梓!Print_Area</vt:lpstr>
      <vt:lpstr>海!Print_Area</vt:lpstr>
      <vt:lpstr>希Ｇ!Print_Area</vt:lpstr>
      <vt:lpstr>鏡!Print_Area</vt:lpstr>
      <vt:lpstr>事!Print_Area</vt:lpstr>
      <vt:lpstr>慈!Print_Area</vt:lpstr>
      <vt:lpstr>寿!Print_Area</vt:lpstr>
      <vt:lpstr>寿居!Print_Area</vt:lpstr>
      <vt:lpstr>庄!Print_Area</vt:lpstr>
      <vt:lpstr>松!Print_Area</vt:lpstr>
      <vt:lpstr>松居!Print_Area</vt:lpstr>
      <vt:lpstr>診!Print_Area</vt:lpstr>
      <vt:lpstr>吹!Print_Area</vt:lpstr>
      <vt:lpstr>泉!Print_Area</vt:lpstr>
      <vt:lpstr>泉Ｇ!Print_Area</vt:lpstr>
      <vt:lpstr>総!Print_Area</vt:lpstr>
      <vt:lpstr>村!Print_Area</vt:lpstr>
      <vt:lpstr>大!Print_Area</vt:lpstr>
      <vt:lpstr>大居!Print_Area</vt:lpstr>
      <vt:lpstr>地!Print_Area</vt:lpstr>
      <vt:lpstr>置!Print_Area</vt:lpstr>
      <vt:lpstr>鶴!Print_Area</vt:lpstr>
      <vt:lpstr>定!Print_Area</vt:lpstr>
      <vt:lpstr>認!Print_Area</vt:lpstr>
      <vt:lpstr>福!Print_Area</vt:lpstr>
      <vt:lpstr>福居!Print_Area</vt:lpstr>
      <vt:lpstr>'3-3公益'!Print_Titles</vt:lpstr>
      <vt:lpstr>'3-3社会'!Print_Titles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2016-05-30T04:39:39Z</cp:lastPrinted>
  <dcterms:created xsi:type="dcterms:W3CDTF">2016-04-14T08:57:41Z</dcterms:created>
  <dcterms:modified xsi:type="dcterms:W3CDTF">2016-05-30T04:58:47Z</dcterms:modified>
</cp:coreProperties>
</file>